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<sst xmlns="http://schemas.openxmlformats.org/spreadsheetml/2006/main" count="28" uniqueCount="28">
  <si>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Dział</t>
  </si>
  <si>
    <t>Rozdział</t>
  </si>
  <si>
    <t>w złotych</t>
  </si>
  <si>
    <t>z tego:</t>
  </si>
  <si>
    <t>Wydatki
bieżące</t>
  </si>
  <si>
    <t>Wydatki
majątkowe</t>
  </si>
  <si>
    <t>dotacje</t>
  </si>
  <si>
    <t>Ogółem</t>
  </si>
  <si>
    <t>§</t>
  </si>
  <si>
    <t>w tym</t>
  </si>
  <si>
    <t>Wydatki
ogółem
(6+10)</t>
  </si>
  <si>
    <t>801</t>
  </si>
  <si>
    <t>wynagrodzenia i składki od nich naliczane</t>
  </si>
  <si>
    <t>80195</t>
  </si>
  <si>
    <t>Dochody</t>
  </si>
  <si>
    <t>Rady Miejskiej w Chorzelach</t>
  </si>
  <si>
    <t>900</t>
  </si>
  <si>
    <t>90095</t>
  </si>
  <si>
    <t>Dochody i Wydatki związane z realizacją zadań wykonywanych na podstawie porozumień (umów) między jednostkami samorządu terytorialnego w 2022 r.</t>
  </si>
  <si>
    <t>90005</t>
  </si>
  <si>
    <t>90015</t>
  </si>
  <si>
    <t>2</t>
  </si>
  <si>
    <t>wydatki związane z realizacją zadań statutowych</t>
  </si>
  <si>
    <t>z dnia 20 lipca 2022 r.</t>
  </si>
  <si>
    <t>853</t>
  </si>
  <si>
    <t>85395</t>
  </si>
  <si>
    <t>Załącznik Nr 7</t>
  </si>
  <si>
    <t>do Uchwały Nr 349/LI/22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</si>
</sst>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0\ _z_ł_-;\-* #,##0.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_-* #,##0.0000\ _z_ł_-;\-* #,##0.0000\ _z_ł_-;_-* &quot;-&quot;??\ _z_ł_-;_-@_-"/>
    <numFmt numFmtId="174" formatCode="0.0"/>
    <numFmt numFmtId="175" formatCode="[$-415]dddd\,\ d\ mmmm\ yyyy"/>
    <numFmt numFmtId="176" formatCode="#,##0.0"/>
  </numFmts>
  <fonts count="52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i/>
      <sz val="10"/>
      <name val="Arial CE"/>
      <family val="0"/>
    </font>
    <font>
      <b/>
      <sz val="8"/>
      <name val="Arial CE"/>
      <family val="2"/>
    </font>
    <font>
      <i/>
      <sz val="10"/>
      <name val="Book Antiqua"/>
      <family val="1"/>
    </font>
    <font>
      <sz val="6"/>
      <name val="Book Antiqua"/>
      <family val="1"/>
    </font>
    <font>
      <b/>
      <sz val="11"/>
      <name val="Book Antiqua"/>
      <family val="1"/>
    </font>
    <font>
      <b/>
      <sz val="10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Book Antiqua"/>
      <family val="1"/>
    </font>
    <font>
      <i/>
      <sz val="10"/>
      <color indexed="10"/>
      <name val="Book Antiqu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Book Antiqua"/>
      <family val="1"/>
    </font>
    <font>
      <i/>
      <sz val="10"/>
      <color rgb="FFFF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medium"/>
      <top style="double"/>
      <bottom style="medium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33" borderId="12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9" fillId="33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4" fontId="0" fillId="0" borderId="0" xfId="0" applyNumberFormat="1" applyAlignment="1">
      <alignment vertical="center"/>
    </xf>
    <xf numFmtId="49" fontId="4" fillId="0" borderId="17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18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49" fontId="10" fillId="0" borderId="26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 vertical="top"/>
    </xf>
    <xf numFmtId="49" fontId="10" fillId="0" borderId="27" xfId="0" applyNumberFormat="1" applyFont="1" applyBorder="1" applyAlignment="1">
      <alignment horizontal="center"/>
    </xf>
    <xf numFmtId="0" fontId="10" fillId="0" borderId="27" xfId="0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right" vertical="center" indent="1"/>
    </xf>
    <xf numFmtId="4" fontId="4" fillId="0" borderId="21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/>
    </xf>
    <xf numFmtId="4" fontId="4" fillId="0" borderId="21" xfId="0" applyNumberFormat="1" applyFont="1" applyBorder="1" applyAlignment="1">
      <alignment horizontal="right" vertical="center" indent="2"/>
    </xf>
    <xf numFmtId="0" fontId="10" fillId="0" borderId="26" xfId="0" applyFont="1" applyBorder="1" applyAlignment="1">
      <alignment horizontal="center" vertical="center"/>
    </xf>
    <xf numFmtId="4" fontId="10" fillId="0" borderId="26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right" vertical="center" indent="1"/>
    </xf>
    <xf numFmtId="4" fontId="4" fillId="0" borderId="17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/>
    </xf>
    <xf numFmtId="4" fontId="50" fillId="0" borderId="17" xfId="0" applyNumberFormat="1" applyFont="1" applyBorder="1" applyAlignment="1">
      <alignment horizontal="right" vertical="center" indent="1"/>
    </xf>
    <xf numFmtId="4" fontId="50" fillId="0" borderId="17" xfId="0" applyNumberFormat="1" applyFont="1" applyBorder="1" applyAlignment="1">
      <alignment horizontal="center" vertical="center"/>
    </xf>
    <xf numFmtId="4" fontId="50" fillId="0" borderId="16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/>
    </xf>
    <xf numFmtId="4" fontId="10" fillId="0" borderId="25" xfId="0" applyNumberFormat="1" applyFont="1" applyBorder="1" applyAlignment="1">
      <alignment horizontal="center" vertical="center"/>
    </xf>
    <xf numFmtId="4" fontId="10" fillId="0" borderId="3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4" fontId="4" fillId="0" borderId="23" xfId="0" applyNumberFormat="1" applyFont="1" applyBorder="1" applyAlignment="1">
      <alignment horizontal="right" vertical="center" indent="1"/>
    </xf>
    <xf numFmtId="4" fontId="4" fillId="0" borderId="23" xfId="0" applyNumberFormat="1" applyFont="1" applyBorder="1" applyAlignment="1">
      <alignment horizontal="right" vertical="center" indent="3"/>
    </xf>
    <xf numFmtId="4" fontId="10" fillId="0" borderId="25" xfId="0" applyNumberFormat="1" applyFont="1" applyBorder="1" applyAlignment="1">
      <alignment horizontal="right" vertical="center" indent="1"/>
    </xf>
    <xf numFmtId="4" fontId="10" fillId="0" borderId="25" xfId="0" applyNumberFormat="1" applyFont="1" applyBorder="1" applyAlignment="1">
      <alignment horizontal="right" vertical="center" indent="3"/>
    </xf>
    <xf numFmtId="4" fontId="4" fillId="0" borderId="11" xfId="0" applyNumberFormat="1" applyFont="1" applyBorder="1" applyAlignment="1">
      <alignment horizontal="right" vertical="center" indent="1"/>
    </xf>
    <xf numFmtId="4" fontId="10" fillId="0" borderId="26" xfId="0" applyNumberFormat="1" applyFont="1" applyBorder="1" applyAlignment="1">
      <alignment horizontal="right" vertical="center" indent="1"/>
    </xf>
    <xf numFmtId="4" fontId="10" fillId="0" borderId="27" xfId="0" applyNumberFormat="1" applyFont="1" applyBorder="1" applyAlignment="1">
      <alignment horizontal="right" vertical="center" indent="1"/>
    </xf>
    <xf numFmtId="4" fontId="10" fillId="0" borderId="27" xfId="0" applyNumberFormat="1" applyFont="1" applyBorder="1" applyAlignment="1">
      <alignment horizontal="right" vertical="center" indent="3"/>
    </xf>
    <xf numFmtId="4" fontId="10" fillId="0" borderId="27" xfId="0" applyNumberFormat="1" applyFont="1" applyBorder="1" applyAlignment="1">
      <alignment horizontal="right" vertical="center" indent="2"/>
    </xf>
    <xf numFmtId="4" fontId="50" fillId="0" borderId="21" xfId="0" applyNumberFormat="1" applyFont="1" applyBorder="1" applyAlignment="1">
      <alignment horizontal="right" vertical="center" indent="1"/>
    </xf>
    <xf numFmtId="4" fontId="51" fillId="0" borderId="26" xfId="0" applyNumberFormat="1" applyFont="1" applyBorder="1" applyAlignment="1">
      <alignment horizontal="right" vertical="center" indent="1"/>
    </xf>
    <xf numFmtId="4" fontId="10" fillId="0" borderId="3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4" fontId="4" fillId="0" borderId="0" xfId="0" applyNumberFormat="1" applyFont="1" applyBorder="1" applyAlignment="1">
      <alignment horizontal="right" vertical="center" indent="1"/>
    </xf>
    <xf numFmtId="0" fontId="4" fillId="0" borderId="31" xfId="0" applyFont="1" applyBorder="1" applyAlignment="1">
      <alignment horizontal="center" vertical="center"/>
    </xf>
    <xf numFmtId="4" fontId="4" fillId="0" borderId="32" xfId="0" applyNumberFormat="1" applyFont="1" applyBorder="1" applyAlignment="1">
      <alignment horizontal="center" vertical="center"/>
    </xf>
    <xf numFmtId="4" fontId="13" fillId="0" borderId="33" xfId="0" applyNumberFormat="1" applyFont="1" applyBorder="1" applyAlignment="1">
      <alignment vertical="center"/>
    </xf>
    <xf numFmtId="49" fontId="4" fillId="0" borderId="26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top"/>
    </xf>
    <xf numFmtId="4" fontId="4" fillId="0" borderId="26" xfId="0" applyNumberFormat="1" applyFont="1" applyBorder="1" applyAlignment="1">
      <alignment horizontal="right" vertical="center" indent="1"/>
    </xf>
    <xf numFmtId="4" fontId="4" fillId="0" borderId="34" xfId="0" applyNumberFormat="1" applyFont="1" applyBorder="1" applyAlignment="1">
      <alignment horizontal="center"/>
    </xf>
    <xf numFmtId="4" fontId="4" fillId="0" borderId="35" xfId="0" applyNumberFormat="1" applyFont="1" applyBorder="1" applyAlignment="1">
      <alignment horizontal="right" vertical="center" indent="1"/>
    </xf>
    <xf numFmtId="4" fontId="4" fillId="0" borderId="36" xfId="0" applyNumberFormat="1" applyFont="1" applyBorder="1" applyAlignment="1">
      <alignment horizontal="right" vertical="center" indent="1"/>
    </xf>
    <xf numFmtId="0" fontId="7" fillId="0" borderId="37" xfId="0" applyFont="1" applyBorder="1" applyAlignment="1">
      <alignment horizontal="center" vertical="center"/>
    </xf>
    <xf numFmtId="4" fontId="4" fillId="0" borderId="38" xfId="0" applyNumberFormat="1" applyFont="1" applyBorder="1" applyAlignment="1">
      <alignment horizontal="center" vertical="center"/>
    </xf>
    <xf numFmtId="4" fontId="10" fillId="0" borderId="36" xfId="0" applyNumberFormat="1" applyFont="1" applyBorder="1" applyAlignment="1">
      <alignment horizontal="center" vertical="center"/>
    </xf>
    <xf numFmtId="4" fontId="10" fillId="0" borderId="39" xfId="0" applyNumberFormat="1" applyFont="1" applyBorder="1" applyAlignment="1">
      <alignment horizontal="center" vertical="center"/>
    </xf>
    <xf numFmtId="4" fontId="4" fillId="0" borderId="39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4" fontId="4" fillId="0" borderId="38" xfId="0" applyNumberFormat="1" applyFont="1" applyBorder="1" applyAlignment="1">
      <alignment horizontal="right" vertical="center" indent="1"/>
    </xf>
    <xf numFmtId="4" fontId="10" fillId="0" borderId="36" xfId="0" applyNumberFormat="1" applyFont="1" applyBorder="1" applyAlignment="1">
      <alignment horizontal="right" vertical="center" indent="1"/>
    </xf>
    <xf numFmtId="4" fontId="4" fillId="0" borderId="40" xfId="0" applyNumberFormat="1" applyFont="1" applyBorder="1" applyAlignment="1">
      <alignment horizontal="center" vertical="center"/>
    </xf>
    <xf numFmtId="4" fontId="10" fillId="0" borderId="41" xfId="0" applyNumberFormat="1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center" vertical="center"/>
    </xf>
    <xf numFmtId="4" fontId="4" fillId="0" borderId="36" xfId="0" applyNumberFormat="1" applyFont="1" applyBorder="1" applyAlignment="1">
      <alignment horizontal="center" vertical="center"/>
    </xf>
    <xf numFmtId="4" fontId="50" fillId="0" borderId="38" xfId="0" applyNumberFormat="1" applyFont="1" applyBorder="1" applyAlignment="1">
      <alignment horizontal="center" vertical="center"/>
    </xf>
    <xf numFmtId="4" fontId="0" fillId="0" borderId="34" xfId="0" applyNumberFormat="1" applyBorder="1" applyAlignment="1">
      <alignment/>
    </xf>
    <xf numFmtId="4" fontId="13" fillId="0" borderId="36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4" fontId="6" fillId="33" borderId="32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6" fillId="33" borderId="44" xfId="0" applyNumberFormat="1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9"/>
  <sheetViews>
    <sheetView tabSelected="1" zoomScalePageLayoutView="0" workbookViewId="0" topLeftCell="A1">
      <selection activeCell="A1" sqref="A1:K56"/>
    </sheetView>
  </sheetViews>
  <sheetFormatPr defaultColWidth="9.00390625" defaultRowHeight="12.75"/>
  <cols>
    <col min="1" max="1" width="7.50390625" style="0" customWidth="1"/>
    <col min="2" max="2" width="8.50390625" style="0" customWidth="1"/>
    <col min="3" max="3" width="5.625" style="0" customWidth="1"/>
    <col min="4" max="4" width="12.875" style="10" customWidth="1"/>
    <col min="5" max="5" width="15.00390625" style="0" customWidth="1"/>
    <col min="6" max="6" width="12.375" style="0" customWidth="1"/>
    <col min="7" max="7" width="0.5" style="0" hidden="1" customWidth="1"/>
    <col min="8" max="8" width="14.00390625" style="0" customWidth="1"/>
    <col min="9" max="10" width="13.00390625" style="0" customWidth="1"/>
    <col min="11" max="11" width="13.50390625" style="0" customWidth="1"/>
  </cols>
  <sheetData>
    <row r="1" spans="1:9" ht="13.5">
      <c r="A1" s="1"/>
      <c r="B1" s="1"/>
      <c r="C1" s="1"/>
      <c r="D1" s="24"/>
      <c r="E1" s="1"/>
      <c r="F1" s="1"/>
      <c r="G1" s="1"/>
      <c r="H1" s="1"/>
      <c r="I1" s="1" t="s">
        <v>26</v>
      </c>
    </row>
    <row r="2" spans="1:9" ht="13.5">
      <c r="A2" s="1"/>
      <c r="B2" s="1"/>
      <c r="C2" s="1"/>
      <c r="D2" s="24"/>
      <c r="E2" s="1"/>
      <c r="F2" s="1"/>
      <c r="G2" s="1"/>
      <c r="H2" s="1"/>
      <c r="I2" s="1" t="s">
        <v>27</v>
      </c>
    </row>
    <row r="3" spans="1:9" ht="13.5">
      <c r="A3" s="1"/>
      <c r="B3" s="1"/>
      <c r="C3" s="1"/>
      <c r="D3" s="24"/>
      <c r="E3" s="1"/>
      <c r="F3" s="1"/>
      <c r="G3" s="1"/>
      <c r="H3" s="1"/>
      <c r="I3" s="1" t="s">
        <v>15</v>
      </c>
    </row>
    <row r="4" spans="1:9" ht="17.25" customHeight="1">
      <c r="A4" s="1"/>
      <c r="B4" s="1"/>
      <c r="C4" s="1"/>
      <c r="D4" s="24"/>
      <c r="E4" s="1"/>
      <c r="F4" s="1"/>
      <c r="G4" s="1"/>
      <c r="H4" s="1"/>
      <c r="I4" s="1" t="s">
        <v>23</v>
      </c>
    </row>
    <row r="5" spans="1:9" ht="10.5" customHeight="1">
      <c r="A5" s="1"/>
      <c r="B5" s="1"/>
      <c r="C5" s="1"/>
      <c r="D5" s="24"/>
      <c r="E5" s="1"/>
      <c r="F5" s="1"/>
      <c r="G5" s="1"/>
      <c r="H5" s="1"/>
      <c r="I5" s="1"/>
    </row>
    <row r="6" spans="1:10" ht="31.5" customHeight="1">
      <c r="A6" s="121" t="s">
        <v>18</v>
      </c>
      <c r="B6" s="121"/>
      <c r="C6" s="121"/>
      <c r="D6" s="121"/>
      <c r="E6" s="121"/>
      <c r="F6" s="121"/>
      <c r="G6" s="121"/>
      <c r="H6" s="121"/>
      <c r="I6" s="121"/>
      <c r="J6" s="121"/>
    </row>
    <row r="7" spans="1:11" ht="12.75" customHeight="1" thickBot="1">
      <c r="A7" s="2"/>
      <c r="B7" s="2"/>
      <c r="C7" s="2"/>
      <c r="D7" s="14"/>
      <c r="E7" s="2"/>
      <c r="F7" s="2"/>
      <c r="G7" s="2"/>
      <c r="H7" s="2"/>
      <c r="K7" s="3" t="s">
        <v>2</v>
      </c>
    </row>
    <row r="8" spans="1:11" ht="12.75" customHeight="1">
      <c r="A8" s="122" t="s">
        <v>0</v>
      </c>
      <c r="B8" s="125" t="s">
        <v>1</v>
      </c>
      <c r="C8" s="125" t="s">
        <v>8</v>
      </c>
      <c r="D8" s="128" t="s">
        <v>14</v>
      </c>
      <c r="E8" s="140" t="s">
        <v>10</v>
      </c>
      <c r="F8" s="142" t="s">
        <v>3</v>
      </c>
      <c r="G8" s="143"/>
      <c r="H8" s="143"/>
      <c r="I8" s="143"/>
      <c r="J8" s="143"/>
      <c r="K8" s="144"/>
    </row>
    <row r="9" spans="1:11" ht="12.75" customHeight="1">
      <c r="A9" s="123"/>
      <c r="B9" s="126"/>
      <c r="C9" s="126"/>
      <c r="D9" s="129"/>
      <c r="E9" s="141"/>
      <c r="F9" s="133" t="s">
        <v>4</v>
      </c>
      <c r="G9" s="131"/>
      <c r="H9" s="132"/>
      <c r="I9" s="9" t="s">
        <v>9</v>
      </c>
      <c r="J9" s="8"/>
      <c r="K9" s="138" t="s">
        <v>5</v>
      </c>
    </row>
    <row r="10" spans="1:12" s="6" customFormat="1" ht="40.5">
      <c r="A10" s="124"/>
      <c r="B10" s="127"/>
      <c r="C10" s="127"/>
      <c r="D10" s="130"/>
      <c r="E10" s="134"/>
      <c r="F10" s="134"/>
      <c r="G10" s="18"/>
      <c r="H10" s="11" t="s">
        <v>12</v>
      </c>
      <c r="I10" s="11" t="s">
        <v>6</v>
      </c>
      <c r="J10" s="11" t="s">
        <v>22</v>
      </c>
      <c r="K10" s="139"/>
      <c r="L10"/>
    </row>
    <row r="11" spans="1:12" s="7" customFormat="1" ht="13.5" thickBot="1">
      <c r="A11" s="20">
        <v>1</v>
      </c>
      <c r="B11" s="12">
        <v>2</v>
      </c>
      <c r="C11" s="12">
        <v>3</v>
      </c>
      <c r="D11" s="50">
        <v>4</v>
      </c>
      <c r="E11" s="12">
        <v>5</v>
      </c>
      <c r="F11" s="12">
        <v>6</v>
      </c>
      <c r="G11" s="13"/>
      <c r="H11" s="12">
        <v>7</v>
      </c>
      <c r="I11" s="12">
        <v>8</v>
      </c>
      <c r="J11" s="12">
        <v>9</v>
      </c>
      <c r="K11" s="106">
        <v>10</v>
      </c>
      <c r="L11"/>
    </row>
    <row r="12" spans="1:12" s="7" customFormat="1" ht="15" thickBot="1" thickTop="1">
      <c r="A12" s="27">
        <v>600</v>
      </c>
      <c r="B12" s="28"/>
      <c r="C12" s="29"/>
      <c r="D12" s="66">
        <v>1018224.2</v>
      </c>
      <c r="E12" s="66">
        <v>1018224.2</v>
      </c>
      <c r="F12" s="66">
        <v>0</v>
      </c>
      <c r="G12" s="74"/>
      <c r="H12" s="66">
        <v>0</v>
      </c>
      <c r="I12" s="66">
        <v>0</v>
      </c>
      <c r="J12" s="66">
        <v>0</v>
      </c>
      <c r="K12" s="107">
        <v>1018224.2</v>
      </c>
      <c r="L12"/>
    </row>
    <row r="13" spans="1:12" s="7" customFormat="1" ht="18.75" customHeight="1" thickBot="1" thickTop="1">
      <c r="A13" s="30"/>
      <c r="B13" s="31">
        <v>60016</v>
      </c>
      <c r="C13" s="32"/>
      <c r="D13" s="67">
        <v>1018224.2</v>
      </c>
      <c r="E13" s="75">
        <v>1018224.2</v>
      </c>
      <c r="F13" s="75">
        <v>0</v>
      </c>
      <c r="G13" s="76"/>
      <c r="H13" s="75">
        <v>0</v>
      </c>
      <c r="I13" s="75">
        <v>0</v>
      </c>
      <c r="J13" s="75">
        <v>0</v>
      </c>
      <c r="K13" s="108">
        <v>1018224.2</v>
      </c>
      <c r="L13"/>
    </row>
    <row r="14" spans="1:12" s="7" customFormat="1" ht="17.25" customHeight="1">
      <c r="A14" s="33"/>
      <c r="B14" s="34"/>
      <c r="C14" s="35">
        <v>6300</v>
      </c>
      <c r="D14" s="68">
        <v>1018224.2</v>
      </c>
      <c r="E14" s="69">
        <v>0</v>
      </c>
      <c r="F14" s="69">
        <v>0</v>
      </c>
      <c r="G14" s="70"/>
      <c r="H14" s="69">
        <v>0</v>
      </c>
      <c r="I14" s="69">
        <v>0</v>
      </c>
      <c r="J14" s="69">
        <v>0</v>
      </c>
      <c r="K14" s="109">
        <v>0</v>
      </c>
      <c r="L14"/>
    </row>
    <row r="15" spans="1:14" s="7" customFormat="1" ht="16.5" customHeight="1">
      <c r="A15" s="33"/>
      <c r="B15" s="35"/>
      <c r="C15" s="35">
        <v>6050</v>
      </c>
      <c r="D15" s="53">
        <v>0</v>
      </c>
      <c r="E15" s="53">
        <v>1018224.2</v>
      </c>
      <c r="F15" s="53">
        <v>0</v>
      </c>
      <c r="G15" s="77"/>
      <c r="H15" s="53">
        <v>0</v>
      </c>
      <c r="I15" s="53">
        <v>0</v>
      </c>
      <c r="J15" s="53">
        <v>0</v>
      </c>
      <c r="K15" s="110">
        <v>1018224.2</v>
      </c>
      <c r="L15"/>
      <c r="N15" s="17"/>
    </row>
    <row r="16" spans="1:12" s="7" customFormat="1" ht="14.25" thickBot="1">
      <c r="A16" s="78"/>
      <c r="B16" s="79"/>
      <c r="C16" s="80"/>
      <c r="D16" s="81"/>
      <c r="E16" s="79"/>
      <c r="F16" s="79"/>
      <c r="G16" s="82"/>
      <c r="H16" s="79"/>
      <c r="I16" s="79"/>
      <c r="J16" s="79"/>
      <c r="K16" s="111"/>
      <c r="L16"/>
    </row>
    <row r="17" spans="1:14" ht="18.75" customHeight="1" thickBot="1" thickTop="1">
      <c r="A17" s="37" t="s">
        <v>11</v>
      </c>
      <c r="B17" s="38"/>
      <c r="C17" s="39"/>
      <c r="D17" s="83">
        <f>SUM(D18)</f>
        <v>10000</v>
      </c>
      <c r="E17" s="83">
        <f aca="true" t="shared" si="0" ref="E17:K17">SUM(E18)</f>
        <v>250751</v>
      </c>
      <c r="F17" s="83">
        <f t="shared" si="0"/>
        <v>250751</v>
      </c>
      <c r="G17" s="83">
        <f t="shared" si="0"/>
        <v>0</v>
      </c>
      <c r="H17" s="84">
        <f>SUM(H18)</f>
        <v>0</v>
      </c>
      <c r="I17" s="83">
        <f t="shared" si="0"/>
        <v>240751</v>
      </c>
      <c r="J17" s="83">
        <f t="shared" si="0"/>
        <v>10000</v>
      </c>
      <c r="K17" s="112">
        <f t="shared" si="0"/>
        <v>0</v>
      </c>
      <c r="L17" s="16"/>
      <c r="N17" s="18"/>
    </row>
    <row r="18" spans="1:15" ht="16.5" customHeight="1" thickBot="1" thickTop="1">
      <c r="A18" s="40"/>
      <c r="B18" s="41" t="s">
        <v>13</v>
      </c>
      <c r="C18" s="42"/>
      <c r="D18" s="85">
        <f>SUM(D19:D21)</f>
        <v>10000</v>
      </c>
      <c r="E18" s="85">
        <f aca="true" t="shared" si="1" ref="E18:K18">SUM(E19:E21)</f>
        <v>250751</v>
      </c>
      <c r="F18" s="85">
        <f t="shared" si="1"/>
        <v>250751</v>
      </c>
      <c r="G18" s="85">
        <f t="shared" si="1"/>
        <v>0</v>
      </c>
      <c r="H18" s="86">
        <f t="shared" si="1"/>
        <v>0</v>
      </c>
      <c r="I18" s="85">
        <f t="shared" si="1"/>
        <v>240751</v>
      </c>
      <c r="J18" s="85">
        <f t="shared" si="1"/>
        <v>10000</v>
      </c>
      <c r="K18" s="113">
        <f t="shared" si="1"/>
        <v>0</v>
      </c>
      <c r="L18" s="17"/>
      <c r="O18" s="18"/>
    </row>
    <row r="19" spans="1:12" ht="16.5" customHeight="1">
      <c r="A19" s="4"/>
      <c r="B19" s="5"/>
      <c r="C19" s="43">
        <v>2320</v>
      </c>
      <c r="D19" s="87">
        <v>0</v>
      </c>
      <c r="E19" s="87">
        <v>240751</v>
      </c>
      <c r="F19" s="68">
        <v>240751</v>
      </c>
      <c r="G19" s="68"/>
      <c r="H19" s="68">
        <v>0</v>
      </c>
      <c r="I19" s="68">
        <v>240751</v>
      </c>
      <c r="J19" s="68">
        <v>0</v>
      </c>
      <c r="K19" s="110">
        <v>0</v>
      </c>
      <c r="L19" s="18"/>
    </row>
    <row r="20" spans="1:12" ht="16.5" customHeight="1">
      <c r="A20" s="22"/>
      <c r="B20" s="23"/>
      <c r="C20" s="44">
        <v>2710</v>
      </c>
      <c r="D20" s="52">
        <v>10000</v>
      </c>
      <c r="E20" s="52">
        <v>0</v>
      </c>
      <c r="F20" s="53">
        <v>0</v>
      </c>
      <c r="G20" s="54"/>
      <c r="H20" s="53">
        <v>0</v>
      </c>
      <c r="I20" s="53">
        <v>0</v>
      </c>
      <c r="J20" s="53">
        <v>0</v>
      </c>
      <c r="K20" s="110">
        <v>0</v>
      </c>
      <c r="L20" s="18"/>
    </row>
    <row r="21" spans="1:12" ht="16.5" customHeight="1">
      <c r="A21" s="22"/>
      <c r="B21" s="23"/>
      <c r="C21" s="44">
        <v>4270</v>
      </c>
      <c r="D21" s="52">
        <v>0</v>
      </c>
      <c r="E21" s="52">
        <v>10000</v>
      </c>
      <c r="F21" s="53">
        <v>10000</v>
      </c>
      <c r="G21" s="54"/>
      <c r="H21" s="53">
        <v>0</v>
      </c>
      <c r="I21" s="53">
        <v>0</v>
      </c>
      <c r="J21" s="53">
        <v>10000</v>
      </c>
      <c r="K21" s="110">
        <v>0</v>
      </c>
      <c r="L21" s="18"/>
    </row>
    <row r="22" spans="1:12" ht="16.5" customHeight="1" thickBot="1">
      <c r="A22" s="19"/>
      <c r="B22" s="15"/>
      <c r="C22" s="45"/>
      <c r="D22" s="62"/>
      <c r="E22" s="62"/>
      <c r="F22" s="63"/>
      <c r="G22" s="64"/>
      <c r="H22" s="63"/>
      <c r="I22" s="63"/>
      <c r="J22" s="63"/>
      <c r="K22" s="107"/>
      <c r="L22" s="18"/>
    </row>
    <row r="23" spans="1:12" ht="16.5" customHeight="1" thickBot="1" thickTop="1">
      <c r="A23" s="19" t="s">
        <v>24</v>
      </c>
      <c r="B23" s="15"/>
      <c r="C23" s="45"/>
      <c r="D23" s="62">
        <f>SUM(D24)</f>
        <v>263618</v>
      </c>
      <c r="E23" s="62">
        <f aca="true" t="shared" si="2" ref="E23:K23">SUM(E24)</f>
        <v>263618</v>
      </c>
      <c r="F23" s="62">
        <f t="shared" si="2"/>
        <v>0</v>
      </c>
      <c r="G23" s="62">
        <f t="shared" si="2"/>
        <v>0</v>
      </c>
      <c r="H23" s="62">
        <f t="shared" si="2"/>
        <v>0</v>
      </c>
      <c r="I23" s="62">
        <f t="shared" si="2"/>
        <v>0</v>
      </c>
      <c r="J23" s="62">
        <f t="shared" si="2"/>
        <v>0</v>
      </c>
      <c r="K23" s="104">
        <f t="shared" si="2"/>
        <v>263618</v>
      </c>
      <c r="L23" s="18"/>
    </row>
    <row r="24" spans="1:12" ht="16.5" customHeight="1" thickBot="1" thickTop="1">
      <c r="A24" s="22"/>
      <c r="B24" s="100" t="s">
        <v>25</v>
      </c>
      <c r="C24" s="101"/>
      <c r="D24" s="102">
        <f>SUM(D25:D26)</f>
        <v>263618</v>
      </c>
      <c r="E24" s="102">
        <f aca="true" t="shared" si="3" ref="E24:K24">SUM(E25:E26)</f>
        <v>263618</v>
      </c>
      <c r="F24" s="102">
        <f t="shared" si="3"/>
        <v>0</v>
      </c>
      <c r="G24" s="102">
        <f t="shared" si="3"/>
        <v>0</v>
      </c>
      <c r="H24" s="102">
        <f t="shared" si="3"/>
        <v>0</v>
      </c>
      <c r="I24" s="102">
        <f t="shared" si="3"/>
        <v>0</v>
      </c>
      <c r="J24" s="102">
        <f t="shared" si="3"/>
        <v>0</v>
      </c>
      <c r="K24" s="105">
        <f t="shared" si="3"/>
        <v>263618</v>
      </c>
      <c r="L24" s="18"/>
    </row>
    <row r="25" spans="1:16" ht="16.5" customHeight="1">
      <c r="A25" s="22"/>
      <c r="B25" s="23"/>
      <c r="C25" s="44">
        <v>6260</v>
      </c>
      <c r="D25" s="52">
        <v>263618</v>
      </c>
      <c r="E25" s="52">
        <v>0</v>
      </c>
      <c r="F25" s="53">
        <v>0</v>
      </c>
      <c r="G25" s="54"/>
      <c r="H25" s="53">
        <v>0</v>
      </c>
      <c r="I25" s="53">
        <v>0</v>
      </c>
      <c r="J25" s="53">
        <v>0</v>
      </c>
      <c r="K25" s="114">
        <v>0</v>
      </c>
      <c r="L25" s="18"/>
      <c r="P25" s="18"/>
    </row>
    <row r="26" spans="1:16" ht="16.5" customHeight="1">
      <c r="A26" s="22"/>
      <c r="B26" s="23"/>
      <c r="C26" s="44">
        <v>6060</v>
      </c>
      <c r="D26" s="52">
        <v>0</v>
      </c>
      <c r="E26" s="52">
        <v>263618</v>
      </c>
      <c r="F26" s="53">
        <v>0</v>
      </c>
      <c r="G26" s="54"/>
      <c r="H26" s="53">
        <v>0</v>
      </c>
      <c r="I26" s="53">
        <v>0</v>
      </c>
      <c r="J26" s="53">
        <v>0</v>
      </c>
      <c r="K26" s="110">
        <v>263618</v>
      </c>
      <c r="L26" s="18"/>
      <c r="P26" s="18"/>
    </row>
    <row r="27" spans="1:12" ht="16.5" customHeight="1" thickBot="1">
      <c r="A27" s="19"/>
      <c r="B27" s="15"/>
      <c r="C27" s="45"/>
      <c r="D27" s="62"/>
      <c r="E27" s="62"/>
      <c r="F27" s="63"/>
      <c r="G27" s="64"/>
      <c r="H27" s="63"/>
      <c r="I27" s="63"/>
      <c r="J27" s="63"/>
      <c r="K27" s="107"/>
      <c r="L27" s="18"/>
    </row>
    <row r="28" spans="1:12" ht="16.5" customHeight="1" thickBot="1" thickTop="1">
      <c r="A28" s="19" t="s">
        <v>16</v>
      </c>
      <c r="B28" s="15"/>
      <c r="C28" s="45"/>
      <c r="D28" s="62">
        <f>SUM(D29+D36+D40)</f>
        <v>53264</v>
      </c>
      <c r="E28" s="62">
        <f>SUM(E29+E36+E40)</f>
        <v>3553264</v>
      </c>
      <c r="F28" s="62">
        <f aca="true" t="shared" si="4" ref="F28:K28">SUM(F29+F36+F40)</f>
        <v>33264</v>
      </c>
      <c r="G28" s="62">
        <f t="shared" si="4"/>
        <v>0</v>
      </c>
      <c r="H28" s="62">
        <f t="shared" si="4"/>
        <v>0</v>
      </c>
      <c r="I28" s="62">
        <f t="shared" si="4"/>
        <v>0</v>
      </c>
      <c r="J28" s="62">
        <f t="shared" si="4"/>
        <v>33264</v>
      </c>
      <c r="K28" s="112">
        <f t="shared" si="4"/>
        <v>3520000</v>
      </c>
      <c r="L28" s="18"/>
    </row>
    <row r="29" spans="1:12" ht="16.5" customHeight="1" thickBot="1" thickTop="1">
      <c r="A29" s="22"/>
      <c r="B29" s="46" t="s">
        <v>19</v>
      </c>
      <c r="C29" s="47"/>
      <c r="D29" s="88">
        <f>SUM(D30:D31)</f>
        <v>33264</v>
      </c>
      <c r="E29" s="88">
        <f aca="true" t="shared" si="5" ref="E29:K29">SUM(E30:E31)</f>
        <v>33264</v>
      </c>
      <c r="F29" s="88">
        <f t="shared" si="5"/>
        <v>33264</v>
      </c>
      <c r="G29" s="88">
        <f t="shared" si="5"/>
        <v>0</v>
      </c>
      <c r="H29" s="88">
        <f t="shared" si="5"/>
        <v>0</v>
      </c>
      <c r="I29" s="88">
        <f t="shared" si="5"/>
        <v>0</v>
      </c>
      <c r="J29" s="88">
        <f t="shared" si="5"/>
        <v>33264</v>
      </c>
      <c r="K29" s="113">
        <f t="shared" si="5"/>
        <v>0</v>
      </c>
      <c r="L29" s="18"/>
    </row>
    <row r="30" spans="1:12" ht="16.5" customHeight="1">
      <c r="A30" s="22"/>
      <c r="B30" s="23"/>
      <c r="C30" s="44">
        <v>2710</v>
      </c>
      <c r="D30" s="52">
        <v>33264</v>
      </c>
      <c r="E30" s="52">
        <v>0</v>
      </c>
      <c r="F30" s="53">
        <v>0</v>
      </c>
      <c r="G30" s="54"/>
      <c r="H30" s="53">
        <v>0</v>
      </c>
      <c r="I30" s="53">
        <v>0</v>
      </c>
      <c r="J30" s="53">
        <v>0</v>
      </c>
      <c r="K30" s="110">
        <v>0</v>
      </c>
      <c r="L30" s="18"/>
    </row>
    <row r="31" spans="1:12" ht="16.5" customHeight="1">
      <c r="A31" s="22"/>
      <c r="B31" s="23"/>
      <c r="C31" s="44">
        <v>4300</v>
      </c>
      <c r="D31" s="52">
        <v>0</v>
      </c>
      <c r="E31" s="52">
        <v>33264</v>
      </c>
      <c r="F31" s="53">
        <v>33264</v>
      </c>
      <c r="G31" s="54"/>
      <c r="H31" s="53">
        <v>0</v>
      </c>
      <c r="I31" s="53">
        <v>0</v>
      </c>
      <c r="J31" s="53">
        <v>33264</v>
      </c>
      <c r="K31" s="110">
        <v>0</v>
      </c>
      <c r="L31" s="18"/>
    </row>
    <row r="32" spans="1:14" ht="16.5" customHeight="1">
      <c r="A32" s="65"/>
      <c r="B32" s="65"/>
      <c r="C32" s="95"/>
      <c r="D32" s="96"/>
      <c r="E32" s="96"/>
      <c r="F32" s="54"/>
      <c r="G32" s="54"/>
      <c r="H32" s="54"/>
      <c r="I32" s="54"/>
      <c r="J32" s="54"/>
      <c r="K32" s="54"/>
      <c r="L32" s="18"/>
      <c r="N32" s="18"/>
    </row>
    <row r="33" spans="1:12" ht="16.5" customHeight="1">
      <c r="A33" s="65"/>
      <c r="B33" s="65"/>
      <c r="C33" s="95"/>
      <c r="D33" s="96"/>
      <c r="E33" s="96"/>
      <c r="F33" s="54"/>
      <c r="G33" s="54"/>
      <c r="H33" s="54"/>
      <c r="I33" s="54"/>
      <c r="J33" s="54"/>
      <c r="K33" s="54"/>
      <c r="L33" s="18"/>
    </row>
    <row r="34" spans="1:12" ht="16.5" customHeight="1">
      <c r="A34" s="145" t="s">
        <v>21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8"/>
    </row>
    <row r="35" spans="1:12" ht="16.5" customHeight="1" thickBot="1">
      <c r="A35" s="20">
        <v>1</v>
      </c>
      <c r="B35" s="12">
        <v>2</v>
      </c>
      <c r="C35" s="12">
        <v>3</v>
      </c>
      <c r="D35" s="50">
        <v>4</v>
      </c>
      <c r="E35" s="12">
        <v>5</v>
      </c>
      <c r="F35" s="12">
        <v>6</v>
      </c>
      <c r="G35" s="13"/>
      <c r="H35" s="12">
        <v>7</v>
      </c>
      <c r="I35" s="12">
        <v>8</v>
      </c>
      <c r="J35" s="12">
        <v>9</v>
      </c>
      <c r="K35" s="106">
        <v>10</v>
      </c>
      <c r="L35" s="18"/>
    </row>
    <row r="36" spans="1:12" ht="16.5" customHeight="1" thickBot="1" thickTop="1">
      <c r="A36" s="22"/>
      <c r="B36" s="48" t="s">
        <v>20</v>
      </c>
      <c r="C36" s="49"/>
      <c r="D36" s="89">
        <f>SUM(D37:D38)</f>
        <v>20000</v>
      </c>
      <c r="E36" s="89">
        <f aca="true" t="shared" si="6" ref="E36:K36">SUM(E37:E38)</f>
        <v>20000</v>
      </c>
      <c r="F36" s="89">
        <f t="shared" si="6"/>
        <v>0</v>
      </c>
      <c r="G36" s="89">
        <f t="shared" si="6"/>
        <v>0</v>
      </c>
      <c r="H36" s="90">
        <f t="shared" si="6"/>
        <v>0</v>
      </c>
      <c r="I36" s="91">
        <f t="shared" si="6"/>
        <v>0</v>
      </c>
      <c r="J36" s="91">
        <f t="shared" si="6"/>
        <v>0</v>
      </c>
      <c r="K36" s="115">
        <f t="shared" si="6"/>
        <v>20000</v>
      </c>
      <c r="L36" s="18"/>
    </row>
    <row r="37" spans="1:12" ht="16.5" customHeight="1">
      <c r="A37" s="22"/>
      <c r="B37" s="23"/>
      <c r="C37" s="44">
        <v>6300</v>
      </c>
      <c r="D37" s="52">
        <v>20000</v>
      </c>
      <c r="E37" s="52">
        <v>0</v>
      </c>
      <c r="F37" s="53">
        <v>0</v>
      </c>
      <c r="G37" s="54"/>
      <c r="H37" s="53">
        <v>0</v>
      </c>
      <c r="I37" s="53">
        <v>0</v>
      </c>
      <c r="J37" s="53">
        <v>0</v>
      </c>
      <c r="K37" s="110">
        <v>0</v>
      </c>
      <c r="L37" s="18"/>
    </row>
    <row r="38" spans="1:12" ht="16.5" customHeight="1">
      <c r="A38" s="22"/>
      <c r="B38" s="23"/>
      <c r="C38" s="44">
        <v>6050</v>
      </c>
      <c r="D38" s="52">
        <v>0</v>
      </c>
      <c r="E38" s="52">
        <v>20000</v>
      </c>
      <c r="F38" s="53">
        <v>0</v>
      </c>
      <c r="G38" s="54"/>
      <c r="H38" s="53">
        <v>0</v>
      </c>
      <c r="I38" s="53">
        <v>0</v>
      </c>
      <c r="J38" s="53">
        <v>0</v>
      </c>
      <c r="K38" s="110">
        <v>20000</v>
      </c>
      <c r="L38" s="18"/>
    </row>
    <row r="39" spans="1:12" ht="16.5" customHeight="1" thickBot="1">
      <c r="A39" s="22"/>
      <c r="B39" s="23"/>
      <c r="C39" s="44"/>
      <c r="D39" s="92"/>
      <c r="E39" s="52"/>
      <c r="F39" s="53"/>
      <c r="G39" s="54"/>
      <c r="H39" s="53"/>
      <c r="I39" s="53"/>
      <c r="J39" s="53"/>
      <c r="K39" s="110"/>
      <c r="L39" s="18"/>
    </row>
    <row r="40" spans="1:12" ht="16.5" customHeight="1" thickBot="1" thickTop="1">
      <c r="A40" s="22"/>
      <c r="B40" s="46" t="s">
        <v>17</v>
      </c>
      <c r="C40" s="47"/>
      <c r="D40" s="93"/>
      <c r="E40" s="88">
        <v>3500000</v>
      </c>
      <c r="F40" s="60">
        <v>0</v>
      </c>
      <c r="G40" s="94"/>
      <c r="H40" s="60">
        <v>0</v>
      </c>
      <c r="I40" s="60">
        <v>0</v>
      </c>
      <c r="J40" s="60">
        <v>0</v>
      </c>
      <c r="K40" s="108">
        <v>3500000</v>
      </c>
      <c r="L40" s="18"/>
    </row>
    <row r="41" spans="1:12" ht="16.5" customHeight="1" thickBot="1">
      <c r="A41" s="19"/>
      <c r="B41" s="15"/>
      <c r="C41" s="45">
        <v>6300</v>
      </c>
      <c r="D41" s="71"/>
      <c r="E41" s="62">
        <v>3500000</v>
      </c>
      <c r="F41" s="63">
        <v>0</v>
      </c>
      <c r="G41" s="64"/>
      <c r="H41" s="63">
        <v>0</v>
      </c>
      <c r="I41" s="63">
        <v>0</v>
      </c>
      <c r="J41" s="63">
        <v>0</v>
      </c>
      <c r="K41" s="107">
        <v>3500000</v>
      </c>
      <c r="L41" s="18"/>
    </row>
    <row r="42" spans="1:12" ht="16.5" customHeight="1" thickBot="1" thickTop="1">
      <c r="A42" s="55">
        <v>921</v>
      </c>
      <c r="B42" s="56"/>
      <c r="C42" s="56"/>
      <c r="D42" s="61">
        <f>SUM(D43)</f>
        <v>30000</v>
      </c>
      <c r="E42" s="61">
        <f aca="true" t="shared" si="7" ref="E42:K42">SUM(E43)</f>
        <v>30000</v>
      </c>
      <c r="F42" s="61">
        <f t="shared" si="7"/>
        <v>10000</v>
      </c>
      <c r="G42" s="61">
        <f t="shared" si="7"/>
        <v>0</v>
      </c>
      <c r="H42" s="61">
        <f t="shared" si="7"/>
        <v>0</v>
      </c>
      <c r="I42" s="61">
        <f t="shared" si="7"/>
        <v>0</v>
      </c>
      <c r="J42" s="61">
        <f t="shared" si="7"/>
        <v>10000</v>
      </c>
      <c r="K42" s="116">
        <f t="shared" si="7"/>
        <v>20000</v>
      </c>
      <c r="L42" s="18"/>
    </row>
    <row r="43" spans="1:12" ht="16.5" customHeight="1" thickBot="1" thickTop="1">
      <c r="A43" s="51"/>
      <c r="B43" s="59">
        <v>92195</v>
      </c>
      <c r="C43" s="59"/>
      <c r="D43" s="60">
        <f>SUM(D44:D48)</f>
        <v>30000</v>
      </c>
      <c r="E43" s="60">
        <f aca="true" t="shared" si="8" ref="E43:K43">SUM(E44:E48)</f>
        <v>30000</v>
      </c>
      <c r="F43" s="60">
        <f t="shared" si="8"/>
        <v>10000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10000</v>
      </c>
      <c r="K43" s="108">
        <f t="shared" si="8"/>
        <v>20000</v>
      </c>
      <c r="L43" s="18"/>
    </row>
    <row r="44" spans="1:12" ht="16.5" customHeight="1">
      <c r="A44" s="51"/>
      <c r="B44" s="35"/>
      <c r="C44" s="35">
        <v>2710</v>
      </c>
      <c r="D44" s="53">
        <v>10000</v>
      </c>
      <c r="E44" s="53">
        <v>0</v>
      </c>
      <c r="F44" s="53">
        <v>0</v>
      </c>
      <c r="G44" s="57"/>
      <c r="H44" s="53">
        <v>0</v>
      </c>
      <c r="I44" s="53">
        <v>0</v>
      </c>
      <c r="J44" s="53">
        <v>0</v>
      </c>
      <c r="K44" s="110">
        <v>0</v>
      </c>
      <c r="L44" s="18"/>
    </row>
    <row r="45" spans="1:12" ht="16.5" customHeight="1">
      <c r="A45" s="51"/>
      <c r="B45" s="35"/>
      <c r="C45" s="35">
        <v>4210</v>
      </c>
      <c r="D45" s="53">
        <v>0</v>
      </c>
      <c r="E45" s="53">
        <v>5000</v>
      </c>
      <c r="F45" s="53">
        <v>5000</v>
      </c>
      <c r="G45" s="57"/>
      <c r="H45" s="53">
        <v>0</v>
      </c>
      <c r="I45" s="53">
        <v>0</v>
      </c>
      <c r="J45" s="53">
        <v>5000</v>
      </c>
      <c r="K45" s="110">
        <v>0</v>
      </c>
      <c r="L45" s="18"/>
    </row>
    <row r="46" spans="1:12" ht="16.5" customHeight="1">
      <c r="A46" s="51"/>
      <c r="B46" s="35"/>
      <c r="C46" s="35">
        <v>4300</v>
      </c>
      <c r="D46" s="53">
        <v>0</v>
      </c>
      <c r="E46" s="53">
        <v>5000</v>
      </c>
      <c r="F46" s="53">
        <v>5000</v>
      </c>
      <c r="G46" s="57"/>
      <c r="H46" s="53">
        <v>0</v>
      </c>
      <c r="I46" s="53">
        <v>0</v>
      </c>
      <c r="J46" s="53">
        <v>5000</v>
      </c>
      <c r="K46" s="110">
        <v>0</v>
      </c>
      <c r="L46" s="18"/>
    </row>
    <row r="47" spans="1:12" ht="16.5" customHeight="1">
      <c r="A47" s="51"/>
      <c r="B47" s="35"/>
      <c r="C47" s="35">
        <v>6300</v>
      </c>
      <c r="D47" s="53">
        <v>20000</v>
      </c>
      <c r="E47" s="53">
        <v>0</v>
      </c>
      <c r="F47" s="53">
        <v>0</v>
      </c>
      <c r="G47" s="57"/>
      <c r="H47" s="53">
        <v>0</v>
      </c>
      <c r="I47" s="53">
        <v>0</v>
      </c>
      <c r="J47" s="53">
        <v>0</v>
      </c>
      <c r="K47" s="110">
        <v>0</v>
      </c>
      <c r="L47" s="18"/>
    </row>
    <row r="48" spans="1:12" ht="16.5" customHeight="1">
      <c r="A48" s="22"/>
      <c r="B48" s="23"/>
      <c r="C48" s="44">
        <v>6050</v>
      </c>
      <c r="D48" s="52">
        <v>0</v>
      </c>
      <c r="E48" s="58">
        <v>20000</v>
      </c>
      <c r="F48" s="53">
        <v>0</v>
      </c>
      <c r="G48" s="54"/>
      <c r="H48" s="53">
        <v>0</v>
      </c>
      <c r="I48" s="53">
        <v>0</v>
      </c>
      <c r="J48" s="53">
        <v>0</v>
      </c>
      <c r="K48" s="110">
        <v>20000</v>
      </c>
      <c r="L48" s="18"/>
    </row>
    <row r="49" spans="1:12" ht="16.5" customHeight="1" thickBot="1">
      <c r="A49" s="19"/>
      <c r="B49" s="15"/>
      <c r="C49" s="45"/>
      <c r="D49" s="62"/>
      <c r="E49" s="62"/>
      <c r="F49" s="63"/>
      <c r="G49" s="64"/>
      <c r="H49" s="63"/>
      <c r="I49" s="63"/>
      <c r="J49" s="63"/>
      <c r="K49" s="107"/>
      <c r="L49" s="18"/>
    </row>
    <row r="50" spans="1:12" ht="16.5" customHeight="1" thickBot="1" thickTop="1">
      <c r="A50" s="27">
        <v>926</v>
      </c>
      <c r="B50" s="28"/>
      <c r="C50" s="29"/>
      <c r="D50" s="66">
        <f>SUM(D51)</f>
        <v>860350</v>
      </c>
      <c r="E50" s="66">
        <f aca="true" t="shared" si="9" ref="E50:K50">SUM(E51)</f>
        <v>860350</v>
      </c>
      <c r="F50" s="66">
        <f t="shared" si="9"/>
        <v>0</v>
      </c>
      <c r="G50" s="66">
        <f t="shared" si="9"/>
        <v>0</v>
      </c>
      <c r="H50" s="66">
        <f t="shared" si="9"/>
        <v>0</v>
      </c>
      <c r="I50" s="66">
        <f t="shared" si="9"/>
        <v>0</v>
      </c>
      <c r="J50" s="66">
        <f t="shared" si="9"/>
        <v>0</v>
      </c>
      <c r="K50" s="107">
        <f t="shared" si="9"/>
        <v>860350</v>
      </c>
      <c r="L50" s="18"/>
    </row>
    <row r="51" spans="1:12" ht="16.5" customHeight="1" thickBot="1" thickTop="1">
      <c r="A51" s="30"/>
      <c r="B51" s="31">
        <v>92695</v>
      </c>
      <c r="C51" s="32"/>
      <c r="D51" s="67">
        <f>SUM(D52:D53)</f>
        <v>860350</v>
      </c>
      <c r="E51" s="67">
        <f aca="true" t="shared" si="10" ref="E51:K51">SUM(E52:E53)</f>
        <v>860350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117">
        <f t="shared" si="10"/>
        <v>860350</v>
      </c>
      <c r="L51" s="18"/>
    </row>
    <row r="52" spans="1:12" ht="16.5" customHeight="1">
      <c r="A52" s="33"/>
      <c r="B52" s="34"/>
      <c r="C52" s="97">
        <v>6300</v>
      </c>
      <c r="D52" s="98">
        <v>860350</v>
      </c>
      <c r="E52" s="98">
        <v>0</v>
      </c>
      <c r="F52" s="98">
        <v>0</v>
      </c>
      <c r="G52" s="103"/>
      <c r="H52" s="98">
        <v>0</v>
      </c>
      <c r="I52" s="98">
        <v>0</v>
      </c>
      <c r="J52" s="98">
        <v>0</v>
      </c>
      <c r="K52" s="114">
        <v>0</v>
      </c>
      <c r="L52" s="18"/>
    </row>
    <row r="53" spans="1:12" ht="16.5" customHeight="1" thickBot="1">
      <c r="A53" s="33"/>
      <c r="B53" s="36"/>
      <c r="C53" s="29">
        <v>6050</v>
      </c>
      <c r="D53" s="66">
        <v>0</v>
      </c>
      <c r="E53" s="66">
        <v>860350</v>
      </c>
      <c r="F53" s="66">
        <v>0</v>
      </c>
      <c r="G53" s="74"/>
      <c r="H53" s="66">
        <v>0</v>
      </c>
      <c r="I53" s="66">
        <v>0</v>
      </c>
      <c r="J53" s="66">
        <v>0</v>
      </c>
      <c r="K53" s="107">
        <v>860350</v>
      </c>
      <c r="L53" s="18"/>
    </row>
    <row r="54" spans="1:12" ht="16.5" customHeight="1" thickBot="1" thickTop="1">
      <c r="A54" s="19"/>
      <c r="B54" s="15"/>
      <c r="C54" s="21"/>
      <c r="D54" s="71"/>
      <c r="E54" s="71"/>
      <c r="F54" s="72"/>
      <c r="G54" s="73"/>
      <c r="H54" s="72"/>
      <c r="I54" s="72"/>
      <c r="J54" s="72"/>
      <c r="K54" s="118"/>
      <c r="L54" s="18"/>
    </row>
    <row r="55" spans="1:19" s="6" customFormat="1" ht="15" thickBot="1" thickTop="1">
      <c r="A55" s="135" t="s">
        <v>7</v>
      </c>
      <c r="B55" s="136"/>
      <c r="C55" s="137"/>
      <c r="D55" s="99">
        <f>SUM(D12+D50+D17+D28+D42+D23)</f>
        <v>2235456.2</v>
      </c>
      <c r="E55" s="99">
        <f aca="true" t="shared" si="11" ref="E55:K55">SUM(E12+E50+E17+E28+E42+E23)</f>
        <v>5976207.2</v>
      </c>
      <c r="F55" s="99">
        <f t="shared" si="11"/>
        <v>294015</v>
      </c>
      <c r="G55" s="99">
        <f t="shared" si="11"/>
        <v>0</v>
      </c>
      <c r="H55" s="99">
        <f t="shared" si="11"/>
        <v>0</v>
      </c>
      <c r="I55" s="99">
        <f t="shared" si="11"/>
        <v>240751</v>
      </c>
      <c r="J55" s="99">
        <f t="shared" si="11"/>
        <v>53264</v>
      </c>
      <c r="K55" s="120">
        <f t="shared" si="11"/>
        <v>5682192.2</v>
      </c>
      <c r="L55" s="16"/>
      <c r="S55" s="16"/>
    </row>
    <row r="56" spans="1:12" ht="12.75">
      <c r="A56" s="2"/>
      <c r="B56" s="2"/>
      <c r="C56" s="2"/>
      <c r="D56" s="14"/>
      <c r="E56" s="14"/>
      <c r="F56" s="14"/>
      <c r="G56" s="14"/>
      <c r="H56" s="14"/>
      <c r="I56" s="10"/>
      <c r="J56" s="10"/>
      <c r="K56" s="119"/>
      <c r="L56" s="18"/>
    </row>
    <row r="57" spans="1:8" ht="12.75">
      <c r="A57" s="2"/>
      <c r="B57" s="2"/>
      <c r="C57" s="2"/>
      <c r="D57" s="14"/>
      <c r="E57" s="2"/>
      <c r="F57" s="2"/>
      <c r="G57" s="2"/>
      <c r="H57" s="2"/>
    </row>
    <row r="58" ht="12.75">
      <c r="E58" s="10"/>
    </row>
    <row r="60" ht="12.75">
      <c r="E60" s="10"/>
    </row>
    <row r="66" ht="39.75" customHeight="1"/>
    <row r="69" spans="1:4" s="6" customFormat="1" ht="12.75" customHeight="1">
      <c r="A69"/>
      <c r="D69" s="25"/>
    </row>
    <row r="70" spans="1:4" s="7" customFormat="1" ht="12.75" customHeight="1">
      <c r="A70"/>
      <c r="D70" s="26"/>
    </row>
    <row r="71" ht="45" customHeight="1"/>
    <row r="73" spans="1:4" s="6" customFormat="1" ht="12.75">
      <c r="A73"/>
      <c r="D73" s="25"/>
    </row>
    <row r="74" spans="1:4" s="7" customFormat="1" ht="12.75">
      <c r="A74"/>
      <c r="D74" s="26"/>
    </row>
    <row r="77" spans="1:4" s="6" customFormat="1" ht="12.75">
      <c r="A77"/>
      <c r="D77" s="25"/>
    </row>
    <row r="78" spans="1:4" s="7" customFormat="1" ht="12.75">
      <c r="A78"/>
      <c r="D78" s="26"/>
    </row>
    <row r="86" ht="15" customHeight="1"/>
    <row r="91" ht="42.75" customHeight="1"/>
    <row r="92" ht="33" customHeight="1"/>
    <row r="93" ht="15.75" customHeight="1"/>
    <row r="94" ht="12.75" customHeight="1"/>
    <row r="95" ht="12.75" customHeight="1"/>
    <row r="96" ht="45" customHeight="1"/>
    <row r="98" ht="12.75">
      <c r="A98" s="6"/>
    </row>
    <row r="99" ht="12.75">
      <c r="A99" s="7"/>
    </row>
  </sheetData>
  <sheetProtection/>
  <mergeCells count="12">
    <mergeCell ref="A55:C55"/>
    <mergeCell ref="K9:K10"/>
    <mergeCell ref="E8:E10"/>
    <mergeCell ref="F8:K8"/>
    <mergeCell ref="A34:K34"/>
    <mergeCell ref="A6:J6"/>
    <mergeCell ref="A8:A10"/>
    <mergeCell ref="B8:B10"/>
    <mergeCell ref="C8:C10"/>
    <mergeCell ref="D8:D10"/>
    <mergeCell ref="G9:H9"/>
    <mergeCell ref="F9:F10"/>
  </mergeCells>
  <printOptions/>
  <pageMargins left="1.1811023622047245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Ewa Werder</cp:lastModifiedBy>
  <cp:lastPrinted>2022-07-19T12:38:24Z</cp:lastPrinted>
  <dcterms:created xsi:type="dcterms:W3CDTF">1998-12-09T13:02:10Z</dcterms:created>
  <dcterms:modified xsi:type="dcterms:W3CDTF">2022-07-19T12:39:08Z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