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<sst xmlns="http://schemas.openxmlformats.org/spreadsheetml/2006/main" count="23" uniqueCount="23">
  <si>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</si>
  <si>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</si>
  <si>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</si>
  <si>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</si>
  <si>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</si>
  <si>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</si>
  <si>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</si>
  <si>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</si>
  <si>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</si>
  <si>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</si>
  <si>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</si>
  <si>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</si>
  <si>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</si>
  <si>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</si>
  <si>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Załącznik Nr 6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</si>
  <si>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</si>
  <si>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</si>
  <si>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</si>
  <si>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2023 r.</t>
  </si>
  <si>
    <t>900</t>
  </si>
  <si>
    <t>90005</t>
  </si>
  <si>
    <t>do Uchwały Nr 386/LVIII/22</t>
  </si>
  <si>
    <t>z dnia 29 grudnia 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</si>
</sst>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0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i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0" xfId="0" applyNumberFormat="1" applyAlignment="1">
      <alignment vertical="center"/>
    </xf>
    <xf numFmtId="49" fontId="4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top"/>
    </xf>
    <xf numFmtId="4" fontId="50" fillId="0" borderId="16" xfId="0" applyNumberFormat="1" applyFont="1" applyBorder="1" applyAlignment="1">
      <alignment horizontal="right" vertical="center" indent="1"/>
    </xf>
    <xf numFmtId="49" fontId="4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7" fillId="0" borderId="1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center" indent="1"/>
    </xf>
    <xf numFmtId="4" fontId="0" fillId="0" borderId="32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/>
    </xf>
    <xf numFmtId="4" fontId="50" fillId="0" borderId="16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49" fontId="4" fillId="0" borderId="21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 vertical="center" indent="1"/>
    </xf>
    <xf numFmtId="49" fontId="10" fillId="0" borderId="25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1" fillId="0" borderId="25" xfId="0" applyNumberFormat="1" applyFont="1" applyBorder="1" applyAlignment="1">
      <alignment horizontal="right" vertical="center" indent="1"/>
    </xf>
    <xf numFmtId="4" fontId="11" fillId="0" borderId="37" xfId="0" applyNumberFormat="1" applyFont="1" applyBorder="1" applyAlignment="1">
      <alignment horizontal="right" vertical="center" indent="1"/>
    </xf>
    <xf numFmtId="4" fontId="11" fillId="0" borderId="3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4" fontId="0" fillId="0" borderId="26" xfId="0" applyNumberFormat="1" applyFont="1" applyBorder="1" applyAlignment="1">
      <alignment horizontal="right" vertical="center" indent="1"/>
    </xf>
    <xf numFmtId="4" fontId="0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center" indent="1"/>
    </xf>
    <xf numFmtId="4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4" fontId="0" fillId="0" borderId="28" xfId="0" applyNumberFormat="1" applyFont="1" applyBorder="1" applyAlignment="1">
      <alignment horizontal="right" vertical="center" indent="1"/>
    </xf>
    <xf numFmtId="0" fontId="0" fillId="0" borderId="38" xfId="0" applyBorder="1" applyAlignment="1">
      <alignment/>
    </xf>
    <xf numFmtId="4" fontId="0" fillId="0" borderId="21" xfId="0" applyNumberFormat="1" applyFont="1" applyBorder="1" applyAlignment="1">
      <alignment horizontal="left" vertical="center" indent="3"/>
    </xf>
    <xf numFmtId="4" fontId="0" fillId="0" borderId="21" xfId="0" applyNumberFormat="1" applyFont="1" applyBorder="1" applyAlignment="1">
      <alignment horizontal="left" vertical="center" indent="4"/>
    </xf>
    <xf numFmtId="4" fontId="11" fillId="0" borderId="25" xfId="0" applyNumberFormat="1" applyFont="1" applyBorder="1" applyAlignment="1">
      <alignment horizontal="left" vertical="center" indent="3"/>
    </xf>
    <xf numFmtId="4" fontId="11" fillId="0" borderId="25" xfId="0" applyNumberFormat="1" applyFont="1" applyBorder="1" applyAlignment="1">
      <alignment horizontal="left" vertical="center" indent="4"/>
    </xf>
    <xf numFmtId="4" fontId="0" fillId="0" borderId="23" xfId="0" applyNumberFormat="1" applyFont="1" applyBorder="1" applyAlignment="1">
      <alignment horizontal="left" vertical="center" indent="3"/>
    </xf>
    <xf numFmtId="4" fontId="0" fillId="0" borderId="23" xfId="0" applyNumberFormat="1" applyFont="1" applyBorder="1" applyAlignment="1">
      <alignment horizontal="left" vertical="center" indent="4"/>
    </xf>
    <xf numFmtId="4" fontId="0" fillId="0" borderId="32" xfId="0" applyNumberFormat="1" applyFont="1" applyBorder="1" applyAlignment="1">
      <alignment horizontal="left" vertical="center" indent="1"/>
    </xf>
    <xf numFmtId="4" fontId="0" fillId="0" borderId="32" xfId="0" applyNumberFormat="1" applyFont="1" applyBorder="1" applyAlignment="1">
      <alignment horizontal="left" vertical="center"/>
    </xf>
    <xf numFmtId="4" fontId="0" fillId="0" borderId="32" xfId="0" applyNumberFormat="1" applyFont="1" applyBorder="1" applyAlignment="1">
      <alignment horizontal="left" vertical="center" indent="3"/>
    </xf>
    <xf numFmtId="4" fontId="0" fillId="0" borderId="29" xfId="0" applyNumberFormat="1" applyFont="1" applyBorder="1" applyAlignment="1">
      <alignment horizontal="right" vertical="center" indent="3"/>
    </xf>
    <xf numFmtId="4" fontId="0" fillId="0" borderId="35" xfId="0" applyNumberFormat="1" applyFont="1" applyBorder="1" applyAlignment="1">
      <alignment horizontal="right" vertical="center" indent="3"/>
    </xf>
    <xf numFmtId="4" fontId="0" fillId="0" borderId="36" xfId="0" applyNumberFormat="1" applyFont="1" applyBorder="1" applyAlignment="1">
      <alignment horizontal="left" vertical="center" indent="1"/>
    </xf>
    <xf numFmtId="0" fontId="6" fillId="0" borderId="38" xfId="0" applyFont="1" applyBorder="1" applyAlignment="1">
      <alignment/>
    </xf>
    <xf numFmtId="0" fontId="6" fillId="33" borderId="3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center" vertical="center" wrapText="1"/>
    </xf>
    <xf numFmtId="4" fontId="6" fillId="33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9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29"/>
      <c r="E1" s="1"/>
      <c r="F1" s="1"/>
      <c r="G1" s="1"/>
      <c r="H1" s="1"/>
      <c r="I1" s="1" t="s">
        <v>14</v>
      </c>
    </row>
    <row r="2" spans="1:9" ht="13.5">
      <c r="A2" s="1"/>
      <c r="B2" s="1"/>
      <c r="C2" s="1"/>
      <c r="D2" s="29"/>
      <c r="E2" s="1"/>
      <c r="F2" s="1"/>
      <c r="G2" s="1"/>
      <c r="H2" s="1"/>
      <c r="I2" s="1" t="s">
        <v>21</v>
      </c>
    </row>
    <row r="3" spans="1:9" ht="13.5">
      <c r="A3" s="1"/>
      <c r="B3" s="1"/>
      <c r="C3" s="1"/>
      <c r="D3" s="29"/>
      <c r="E3" s="1"/>
      <c r="F3" s="1"/>
      <c r="G3" s="1"/>
      <c r="H3" s="1"/>
      <c r="I3" s="1" t="s">
        <v>17</v>
      </c>
    </row>
    <row r="4" spans="1:9" ht="17.25" customHeight="1">
      <c r="A4" s="1"/>
      <c r="B4" s="1"/>
      <c r="C4" s="1"/>
      <c r="D4" s="29"/>
      <c r="E4" s="1"/>
      <c r="F4" s="1"/>
      <c r="G4" s="1"/>
      <c r="H4" s="1"/>
      <c r="I4" s="1" t="s">
        <v>22</v>
      </c>
    </row>
    <row r="5" spans="1:9" ht="10.5" customHeight="1">
      <c r="A5" s="1"/>
      <c r="B5" s="1"/>
      <c r="C5" s="1"/>
      <c r="D5" s="29"/>
      <c r="E5" s="1"/>
      <c r="F5" s="1"/>
      <c r="G5" s="1"/>
      <c r="H5" s="1"/>
      <c r="I5" s="1"/>
    </row>
    <row r="6" spans="1:10" ht="31.5" customHeight="1">
      <c r="A6" s="120" t="s">
        <v>18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1" ht="12.75" customHeight="1" thickBot="1">
      <c r="A7" s="2"/>
      <c r="B7" s="2"/>
      <c r="C7" s="2"/>
      <c r="D7" s="72"/>
      <c r="E7" s="2"/>
      <c r="F7" s="2"/>
      <c r="G7" s="2"/>
      <c r="H7" s="2"/>
      <c r="K7" s="3" t="s">
        <v>2</v>
      </c>
    </row>
    <row r="8" spans="1:11" ht="12.75" customHeight="1">
      <c r="A8" s="121" t="s">
        <v>0</v>
      </c>
      <c r="B8" s="124" t="s">
        <v>1</v>
      </c>
      <c r="C8" s="124" t="s">
        <v>8</v>
      </c>
      <c r="D8" s="127" t="s">
        <v>16</v>
      </c>
      <c r="E8" s="115" t="s">
        <v>10</v>
      </c>
      <c r="F8" s="117" t="s">
        <v>3</v>
      </c>
      <c r="G8" s="118"/>
      <c r="H8" s="118"/>
      <c r="I8" s="118"/>
      <c r="J8" s="118"/>
      <c r="K8" s="119"/>
    </row>
    <row r="9" spans="1:11" ht="12.75" customHeight="1">
      <c r="A9" s="122"/>
      <c r="B9" s="125"/>
      <c r="C9" s="125"/>
      <c r="D9" s="128"/>
      <c r="E9" s="116"/>
      <c r="F9" s="108" t="s">
        <v>4</v>
      </c>
      <c r="G9" s="106"/>
      <c r="H9" s="107"/>
      <c r="I9" s="8" t="s">
        <v>9</v>
      </c>
      <c r="J9" s="7"/>
      <c r="K9" s="113" t="s">
        <v>5</v>
      </c>
    </row>
    <row r="10" spans="1:12" s="5" customFormat="1" ht="40.5">
      <c r="A10" s="123"/>
      <c r="B10" s="126"/>
      <c r="C10" s="126"/>
      <c r="D10" s="129"/>
      <c r="E10" s="109"/>
      <c r="F10" s="109"/>
      <c r="G10" s="17"/>
      <c r="H10" s="10" t="s">
        <v>12</v>
      </c>
      <c r="I10" s="10" t="s">
        <v>6</v>
      </c>
      <c r="J10" s="10" t="s">
        <v>13</v>
      </c>
      <c r="K10" s="114"/>
      <c r="L10"/>
    </row>
    <row r="11" spans="1:12" s="6" customFormat="1" ht="13.5" thickBot="1">
      <c r="A11" s="18">
        <v>1</v>
      </c>
      <c r="B11" s="11">
        <v>2</v>
      </c>
      <c r="C11" s="11">
        <v>3</v>
      </c>
      <c r="D11" s="30">
        <v>4</v>
      </c>
      <c r="E11" s="11">
        <v>5</v>
      </c>
      <c r="F11" s="11">
        <v>6</v>
      </c>
      <c r="G11" s="12"/>
      <c r="H11" s="11">
        <v>7</v>
      </c>
      <c r="I11" s="11">
        <v>8</v>
      </c>
      <c r="J11" s="11">
        <v>9</v>
      </c>
      <c r="K11" s="19">
        <v>10</v>
      </c>
      <c r="L11"/>
    </row>
    <row r="12" spans="1:12" s="6" customFormat="1" ht="15" thickBot="1" thickTop="1">
      <c r="A12" s="36">
        <v>600</v>
      </c>
      <c r="B12" s="37"/>
      <c r="C12" s="38"/>
      <c r="D12" s="39">
        <f>SUM(D13)</f>
        <v>3378301.79</v>
      </c>
      <c r="E12" s="39">
        <f aca="true" t="shared" si="0" ref="E12:K12">SUM(E13)</f>
        <v>3378301.79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71">
        <f t="shared" si="0"/>
        <v>3378301.79</v>
      </c>
      <c r="L12"/>
    </row>
    <row r="13" spans="1:12" s="6" customFormat="1" ht="18.75" customHeight="1" thickBot="1" thickTop="1">
      <c r="A13" s="41"/>
      <c r="B13" s="42">
        <v>60016</v>
      </c>
      <c r="C13" s="43"/>
      <c r="D13" s="31">
        <f>SUM(D14)</f>
        <v>3378301.79</v>
      </c>
      <c r="E13" s="44">
        <f>SUM(E15)</f>
        <v>3378301.79</v>
      </c>
      <c r="F13" s="44">
        <f aca="true" t="shared" si="1" ref="F13:K13">SUM(F15)</f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5">
        <f t="shared" si="1"/>
        <v>3378301.79</v>
      </c>
      <c r="L13"/>
    </row>
    <row r="14" spans="1:12" s="6" customFormat="1" ht="17.25" customHeight="1">
      <c r="A14" s="46"/>
      <c r="B14" s="47"/>
      <c r="C14" s="48">
        <v>6300</v>
      </c>
      <c r="D14" s="32">
        <v>3378301.79</v>
      </c>
      <c r="E14" s="49"/>
      <c r="F14" s="49"/>
      <c r="G14" s="60"/>
      <c r="H14" s="49"/>
      <c r="I14" s="49"/>
      <c r="J14" s="49"/>
      <c r="K14" s="50"/>
      <c r="L14"/>
    </row>
    <row r="15" spans="1:14" s="6" customFormat="1" ht="16.5" customHeight="1">
      <c r="A15" s="46"/>
      <c r="B15" s="48"/>
      <c r="C15" s="48">
        <v>6050</v>
      </c>
      <c r="D15" s="58"/>
      <c r="E15" s="58">
        <v>3378301.79</v>
      </c>
      <c r="F15" s="58">
        <v>0</v>
      </c>
      <c r="G15" s="61"/>
      <c r="H15" s="58">
        <v>0</v>
      </c>
      <c r="I15" s="58">
        <v>0</v>
      </c>
      <c r="J15" s="58">
        <v>0</v>
      </c>
      <c r="K15" s="59">
        <v>3378301.79</v>
      </c>
      <c r="L15"/>
      <c r="N15" s="16"/>
    </row>
    <row r="16" spans="1:12" s="6" customFormat="1" ht="13.5" thickBot="1">
      <c r="A16" s="23"/>
      <c r="B16" s="24"/>
      <c r="C16" s="25"/>
      <c r="D16" s="33"/>
      <c r="E16" s="24"/>
      <c r="F16" s="24"/>
      <c r="G16" s="62"/>
      <c r="H16" s="24"/>
      <c r="I16" s="24"/>
      <c r="J16" s="24"/>
      <c r="K16" s="26"/>
      <c r="L16"/>
    </row>
    <row r="17" spans="1:14" ht="18.75" customHeight="1" thickBot="1" thickTop="1">
      <c r="A17" s="53" t="s">
        <v>11</v>
      </c>
      <c r="B17" s="73"/>
      <c r="C17" s="74"/>
      <c r="D17" s="75"/>
      <c r="E17" s="75">
        <f>SUM(E18)</f>
        <v>180000</v>
      </c>
      <c r="F17" s="39">
        <f>SUM(F18)</f>
        <v>180000</v>
      </c>
      <c r="G17" s="39">
        <f>SUM(G18)</f>
        <v>0</v>
      </c>
      <c r="H17" s="39">
        <f>SUM(H18)</f>
        <v>0</v>
      </c>
      <c r="I17" s="39">
        <f>SUM(I18)</f>
        <v>180000</v>
      </c>
      <c r="J17" s="39">
        <v>0</v>
      </c>
      <c r="K17" s="40">
        <v>0</v>
      </c>
      <c r="L17" s="15"/>
      <c r="N17" s="17"/>
    </row>
    <row r="18" spans="1:15" ht="16.5" customHeight="1" thickBot="1" thickTop="1">
      <c r="A18" s="54"/>
      <c r="B18" s="76" t="s">
        <v>15</v>
      </c>
      <c r="C18" s="77"/>
      <c r="D18" s="78"/>
      <c r="E18" s="79">
        <f>SUM(E19:E19)</f>
        <v>180000</v>
      </c>
      <c r="F18" s="80">
        <f>SUM(F19)</f>
        <v>180000</v>
      </c>
      <c r="G18" s="80">
        <f>SUM(G19:G33)</f>
        <v>0</v>
      </c>
      <c r="H18" s="80">
        <v>0</v>
      </c>
      <c r="I18" s="80">
        <f>SUM(I19:I33)</f>
        <v>180000</v>
      </c>
      <c r="J18" s="44">
        <v>0</v>
      </c>
      <c r="K18" s="45">
        <v>0</v>
      </c>
      <c r="L18" s="16"/>
      <c r="O18" s="17"/>
    </row>
    <row r="19" spans="1:12" ht="16.5" customHeight="1">
      <c r="A19" s="4"/>
      <c r="B19" s="81"/>
      <c r="C19" s="82">
        <v>2320</v>
      </c>
      <c r="D19" s="83"/>
      <c r="E19" s="83">
        <v>180000</v>
      </c>
      <c r="F19" s="84">
        <v>180000</v>
      </c>
      <c r="G19" s="84"/>
      <c r="H19" s="84">
        <v>0</v>
      </c>
      <c r="I19" s="84">
        <v>180000</v>
      </c>
      <c r="J19" s="84">
        <v>0</v>
      </c>
      <c r="K19" s="63">
        <v>0</v>
      </c>
      <c r="L19" s="17"/>
    </row>
    <row r="20" spans="1:12" ht="16.5" customHeight="1" thickBot="1">
      <c r="A20" s="53"/>
      <c r="B20" s="14"/>
      <c r="C20" s="85"/>
      <c r="D20" s="86"/>
      <c r="E20" s="86"/>
      <c r="F20" s="87"/>
      <c r="G20" s="88"/>
      <c r="H20" s="87"/>
      <c r="I20" s="87"/>
      <c r="J20" s="87"/>
      <c r="K20" s="40"/>
      <c r="L20" s="17"/>
    </row>
    <row r="21" spans="1:12" ht="16.5" customHeight="1" thickBot="1" thickTop="1">
      <c r="A21" s="53" t="s">
        <v>19</v>
      </c>
      <c r="B21" s="14"/>
      <c r="C21" s="85"/>
      <c r="D21" s="86">
        <f>SUM(D22)</f>
        <v>309282.76</v>
      </c>
      <c r="E21" s="86">
        <f>SUM(E22)</f>
        <v>309282.36</v>
      </c>
      <c r="F21" s="86">
        <f aca="true" t="shared" si="2" ref="F21:K21">SUM(F22)</f>
        <v>309282.36</v>
      </c>
      <c r="G21" s="86">
        <f t="shared" si="2"/>
        <v>0</v>
      </c>
      <c r="H21" s="86">
        <f t="shared" si="2"/>
        <v>173823.36000000002</v>
      </c>
      <c r="I21" s="86">
        <f t="shared" si="2"/>
        <v>0</v>
      </c>
      <c r="J21" s="86">
        <f t="shared" si="2"/>
        <v>0</v>
      </c>
      <c r="K21" s="103">
        <f t="shared" si="2"/>
        <v>0</v>
      </c>
      <c r="L21" s="17"/>
    </row>
    <row r="22" spans="1:12" ht="16.5" customHeight="1" thickBot="1" thickTop="1">
      <c r="A22" s="4"/>
      <c r="B22" s="89" t="s">
        <v>20</v>
      </c>
      <c r="C22" s="90"/>
      <c r="D22" s="91">
        <f>SUM(D23)</f>
        <v>309282.76</v>
      </c>
      <c r="E22" s="91">
        <f aca="true" t="shared" si="3" ref="E22:K22">SUM(E24:E27)</f>
        <v>309282.36</v>
      </c>
      <c r="F22" s="91">
        <f t="shared" si="3"/>
        <v>309282.36</v>
      </c>
      <c r="G22" s="91">
        <f t="shared" si="3"/>
        <v>0</v>
      </c>
      <c r="H22" s="91">
        <f t="shared" si="3"/>
        <v>173823.36000000002</v>
      </c>
      <c r="I22" s="91">
        <f t="shared" si="3"/>
        <v>0</v>
      </c>
      <c r="J22" s="91">
        <f t="shared" si="3"/>
        <v>0</v>
      </c>
      <c r="K22" s="102">
        <f t="shared" si="3"/>
        <v>0</v>
      </c>
      <c r="L22" s="92"/>
    </row>
    <row r="23" spans="1:12" ht="16.5" customHeight="1">
      <c r="A23" s="4"/>
      <c r="B23" s="22"/>
      <c r="C23" s="55">
        <v>2717</v>
      </c>
      <c r="D23" s="56">
        <v>309282.76</v>
      </c>
      <c r="E23" s="56"/>
      <c r="F23" s="64"/>
      <c r="G23" s="65"/>
      <c r="H23" s="64"/>
      <c r="I23" s="64"/>
      <c r="J23" s="64"/>
      <c r="K23" s="63"/>
      <c r="L23" s="17"/>
    </row>
    <row r="24" spans="1:12" ht="16.5" customHeight="1">
      <c r="A24" s="4"/>
      <c r="B24" s="22"/>
      <c r="C24" s="55">
        <v>4017</v>
      </c>
      <c r="D24" s="56"/>
      <c r="E24" s="56">
        <f>SUM(F24+K24)</f>
        <v>145548</v>
      </c>
      <c r="F24" s="56">
        <f>SUM(H24)</f>
        <v>145548</v>
      </c>
      <c r="G24" s="65"/>
      <c r="H24" s="56">
        <v>145548</v>
      </c>
      <c r="I24" s="64">
        <v>0</v>
      </c>
      <c r="J24" s="64">
        <v>0</v>
      </c>
      <c r="K24" s="63">
        <v>0</v>
      </c>
      <c r="L24" s="17"/>
    </row>
    <row r="25" spans="1:12" ht="16.5" customHeight="1">
      <c r="A25" s="4"/>
      <c r="B25" s="22"/>
      <c r="C25" s="55">
        <v>4117</v>
      </c>
      <c r="D25" s="56"/>
      <c r="E25" s="56">
        <f>SUM(F25+K25)</f>
        <v>24715.44</v>
      </c>
      <c r="F25" s="56">
        <f>SUM(H25)</f>
        <v>24715.44</v>
      </c>
      <c r="G25" s="65"/>
      <c r="H25" s="56">
        <v>24715.44</v>
      </c>
      <c r="I25" s="64">
        <v>0</v>
      </c>
      <c r="J25" s="64">
        <v>0</v>
      </c>
      <c r="K25" s="63">
        <v>0</v>
      </c>
      <c r="L25" s="17"/>
    </row>
    <row r="26" spans="1:12" ht="16.5" customHeight="1">
      <c r="A26" s="4"/>
      <c r="B26" s="22"/>
      <c r="C26" s="55">
        <v>4127</v>
      </c>
      <c r="D26" s="56"/>
      <c r="E26" s="56">
        <f>SUM(F26+K26)</f>
        <v>3559.92</v>
      </c>
      <c r="F26" s="56">
        <f>SUM(H26)</f>
        <v>3559.92</v>
      </c>
      <c r="G26" s="65"/>
      <c r="H26" s="56">
        <v>3559.92</v>
      </c>
      <c r="I26" s="64">
        <v>0</v>
      </c>
      <c r="J26" s="64">
        <v>0</v>
      </c>
      <c r="K26" s="63">
        <v>0</v>
      </c>
      <c r="L26" s="17"/>
    </row>
    <row r="27" spans="1:12" ht="16.5" customHeight="1">
      <c r="A27" s="4"/>
      <c r="B27" s="22"/>
      <c r="C27" s="55">
        <v>4217</v>
      </c>
      <c r="D27" s="56"/>
      <c r="E27" s="56">
        <f>SUM(F27+K27)</f>
        <v>135459</v>
      </c>
      <c r="F27" s="56">
        <v>135459</v>
      </c>
      <c r="G27" s="65"/>
      <c r="H27" s="56">
        <v>0</v>
      </c>
      <c r="I27" s="64">
        <v>0</v>
      </c>
      <c r="J27" s="64">
        <v>0</v>
      </c>
      <c r="K27" s="63">
        <v>0</v>
      </c>
      <c r="L27" s="17"/>
    </row>
    <row r="28" spans="1:12" ht="16.5" customHeight="1">
      <c r="A28" s="4"/>
      <c r="B28" s="22"/>
      <c r="C28" s="55"/>
      <c r="D28" s="56"/>
      <c r="E28" s="56"/>
      <c r="F28" s="64"/>
      <c r="G28" s="65"/>
      <c r="H28" s="64"/>
      <c r="I28" s="64"/>
      <c r="J28" s="64"/>
      <c r="K28" s="63"/>
      <c r="L28" s="17"/>
    </row>
    <row r="29" spans="1:12" ht="16.5" customHeight="1" thickBot="1">
      <c r="A29" s="36">
        <v>926</v>
      </c>
      <c r="B29" s="37"/>
      <c r="C29" s="38"/>
      <c r="D29" s="39">
        <f>SUM(D30)</f>
        <v>1385265.41</v>
      </c>
      <c r="E29" s="39">
        <f aca="true" t="shared" si="4" ref="E29:K29">SUM(E30)</f>
        <v>1385265.41</v>
      </c>
      <c r="F29" s="93">
        <f t="shared" si="4"/>
        <v>0</v>
      </c>
      <c r="G29" s="39">
        <f t="shared" si="4"/>
        <v>0</v>
      </c>
      <c r="H29" s="94">
        <f t="shared" si="4"/>
        <v>0</v>
      </c>
      <c r="I29" s="39">
        <f t="shared" si="4"/>
        <v>0</v>
      </c>
      <c r="J29" s="39">
        <f t="shared" si="4"/>
        <v>0</v>
      </c>
      <c r="K29" s="40">
        <f t="shared" si="4"/>
        <v>1385265.41</v>
      </c>
      <c r="L29" s="17"/>
    </row>
    <row r="30" spans="1:12" ht="16.5" customHeight="1" thickBot="1" thickTop="1">
      <c r="A30" s="41"/>
      <c r="B30" s="42">
        <v>92695</v>
      </c>
      <c r="C30" s="43"/>
      <c r="D30" s="31">
        <f>SUM(D31)</f>
        <v>1385265.41</v>
      </c>
      <c r="E30" s="44">
        <f aca="true" t="shared" si="5" ref="E30:K30">SUM(E32)</f>
        <v>1385265.41</v>
      </c>
      <c r="F30" s="95">
        <f t="shared" si="5"/>
        <v>0</v>
      </c>
      <c r="G30" s="44">
        <f t="shared" si="5"/>
        <v>0</v>
      </c>
      <c r="H30" s="96">
        <f t="shared" si="5"/>
        <v>0</v>
      </c>
      <c r="I30" s="44">
        <f t="shared" si="5"/>
        <v>0</v>
      </c>
      <c r="J30" s="44">
        <f t="shared" si="5"/>
        <v>0</v>
      </c>
      <c r="K30" s="45">
        <f t="shared" si="5"/>
        <v>1385265.41</v>
      </c>
      <c r="L30" s="17"/>
    </row>
    <row r="31" spans="1:12" ht="16.5" customHeight="1" thickBot="1">
      <c r="A31" s="46"/>
      <c r="B31" s="47"/>
      <c r="C31" s="48">
        <v>6300</v>
      </c>
      <c r="D31" s="32">
        <v>1385265.41</v>
      </c>
      <c r="E31" s="49"/>
      <c r="F31" s="49"/>
      <c r="G31" s="60"/>
      <c r="H31" s="49"/>
      <c r="I31" s="49"/>
      <c r="J31" s="49"/>
      <c r="K31" s="70"/>
      <c r="L31" s="17"/>
    </row>
    <row r="32" spans="1:12" ht="16.5" customHeight="1" thickBot="1">
      <c r="A32" s="46"/>
      <c r="B32" s="51"/>
      <c r="C32" s="52">
        <v>6050</v>
      </c>
      <c r="D32" s="27"/>
      <c r="E32" s="27">
        <v>1385265.41</v>
      </c>
      <c r="F32" s="97">
        <v>0</v>
      </c>
      <c r="G32" s="66"/>
      <c r="H32" s="98">
        <v>0</v>
      </c>
      <c r="I32" s="27">
        <v>0</v>
      </c>
      <c r="J32" s="27">
        <v>0</v>
      </c>
      <c r="K32" s="28">
        <v>1385265.41</v>
      </c>
      <c r="L32" s="17"/>
    </row>
    <row r="33" spans="1:12" ht="16.5" customHeight="1" thickBot="1" thickTop="1">
      <c r="A33" s="53"/>
      <c r="B33" s="14"/>
      <c r="C33" s="20"/>
      <c r="D33" s="21"/>
      <c r="E33" s="21"/>
      <c r="F33" s="67"/>
      <c r="G33" s="68"/>
      <c r="H33" s="67"/>
      <c r="I33" s="67"/>
      <c r="J33" s="67"/>
      <c r="K33" s="69"/>
      <c r="L33" s="17"/>
    </row>
    <row r="34" spans="1:12" s="5" customFormat="1" ht="15" thickBot="1" thickTop="1">
      <c r="A34" s="110" t="s">
        <v>7</v>
      </c>
      <c r="B34" s="111"/>
      <c r="C34" s="112"/>
      <c r="D34" s="100">
        <f>SUM(D12+D29+D21+D17)</f>
        <v>5072849.96</v>
      </c>
      <c r="E34" s="99">
        <f aca="true" t="shared" si="6" ref="E34:K34">SUM(E12+E29+E21+E17)</f>
        <v>5252849.5600000005</v>
      </c>
      <c r="F34" s="99">
        <f t="shared" si="6"/>
        <v>489282.36</v>
      </c>
      <c r="G34" s="57">
        <f t="shared" si="6"/>
        <v>0</v>
      </c>
      <c r="H34" s="99">
        <f t="shared" si="6"/>
        <v>173823.36000000002</v>
      </c>
      <c r="I34" s="99">
        <f t="shared" si="6"/>
        <v>180000</v>
      </c>
      <c r="J34" s="101">
        <f t="shared" si="6"/>
        <v>0</v>
      </c>
      <c r="K34" s="104">
        <f t="shared" si="6"/>
        <v>4763567.2</v>
      </c>
      <c r="L34" s="105"/>
    </row>
    <row r="35" spans="1:11" ht="12.75">
      <c r="A35" s="2"/>
      <c r="B35" s="2"/>
      <c r="C35" s="2"/>
      <c r="D35" s="13"/>
      <c r="E35" s="13"/>
      <c r="F35" s="13"/>
      <c r="G35" s="13"/>
      <c r="H35" s="13"/>
      <c r="I35" s="9"/>
      <c r="J35" s="9"/>
      <c r="K35" s="9"/>
    </row>
    <row r="36" spans="1:8" ht="12.75">
      <c r="A36" s="2"/>
      <c r="B36" s="2"/>
      <c r="C36" s="2"/>
      <c r="D36" s="13"/>
      <c r="E36" s="2"/>
      <c r="F36" s="2"/>
      <c r="G36" s="2"/>
      <c r="H36" s="2"/>
    </row>
    <row r="39" ht="12.75">
      <c r="E39" s="9"/>
    </row>
    <row r="45" ht="39.75" customHeight="1"/>
    <row r="48" spans="1:4" s="5" customFormat="1" ht="12.75" customHeight="1">
      <c r="A48"/>
      <c r="D48" s="34"/>
    </row>
    <row r="49" spans="1:4" s="6" customFormat="1" ht="12.75" customHeight="1">
      <c r="A49"/>
      <c r="D49" s="35"/>
    </row>
    <row r="50" ht="45" customHeight="1"/>
    <row r="52" spans="1:4" s="5" customFormat="1" ht="12.75">
      <c r="A52"/>
      <c r="D52" s="34"/>
    </row>
    <row r="53" spans="1:4" s="6" customFormat="1" ht="12.75">
      <c r="A53"/>
      <c r="D53" s="35"/>
    </row>
    <row r="56" spans="1:4" s="5" customFormat="1" ht="12.75">
      <c r="A56"/>
      <c r="D56" s="34"/>
    </row>
    <row r="57" spans="1:4" s="6" customFormat="1" ht="12.75">
      <c r="A57"/>
      <c r="D57" s="35"/>
    </row>
    <row r="65" ht="15" customHeight="1"/>
    <row r="70" ht="42.75" customHeight="1"/>
    <row r="71" ht="33" customHeight="1"/>
    <row r="72" ht="15.75" customHeight="1"/>
    <row r="73" ht="12.75" customHeight="1"/>
    <row r="74" ht="12.75" customHeight="1"/>
    <row r="75" ht="45" customHeight="1"/>
    <row r="77" ht="12.75">
      <c r="A77" s="5"/>
    </row>
    <row r="78" ht="12.75">
      <c r="A78" s="6"/>
    </row>
  </sheetData>
  <sheetProtection/>
  <mergeCells count="11">
    <mergeCell ref="A6:J6"/>
    <mergeCell ref="A8:A10"/>
    <mergeCell ref="B8:B10"/>
    <mergeCell ref="C8:C10"/>
    <mergeCell ref="D8:D10"/>
    <mergeCell ref="G9:H9"/>
    <mergeCell ref="F9:F10"/>
    <mergeCell ref="A34:C34"/>
    <mergeCell ref="K9:K10"/>
    <mergeCell ref="E8:E10"/>
    <mergeCell ref="F8:K8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2022-12-30T09:35:13Z</cp:lastPrinted>
  <dcterms:created xsi:type="dcterms:W3CDTF">1998-12-09T13:02:10Z</dcterms:created>
  <dcterms:modified xsi:type="dcterms:W3CDTF">2022-12-30T10:35:24Z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