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Skarbnik2\Desktop\Informacja za I półrocze2022\11Szkoły\"/>
    </mc:Choice>
  </mc:AlternateContent>
  <xr:revisionPtr revIDLastSave="0" documentId="13_ncr:1_{F3883F01-0318-4E12-8537-0FE143C26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/>
  <c r="H23" i="1"/>
  <c r="H24" i="1"/>
  <c r="H31" i="1"/>
  <c r="H32" i="1"/>
  <c r="G25" i="1"/>
  <c r="F25" i="1"/>
  <c r="H30" i="1"/>
  <c r="H13" i="1"/>
  <c r="G33" i="1"/>
  <c r="F33" i="1"/>
  <c r="G35" i="1"/>
  <c r="F35" i="1"/>
  <c r="F40" i="1"/>
  <c r="H36" i="1"/>
  <c r="H37" i="1"/>
  <c r="H38" i="1"/>
  <c r="H39" i="1"/>
  <c r="F42" i="1" l="1"/>
  <c r="G6" i="1"/>
  <c r="F6" i="1"/>
  <c r="H35" i="1"/>
  <c r="H22" i="1"/>
  <c r="H6" i="1" l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5" i="1"/>
  <c r="H26" i="1"/>
  <c r="H27" i="1"/>
  <c r="H28" i="1"/>
  <c r="H29" i="1"/>
  <c r="H33" i="1"/>
  <c r="H34" i="1"/>
  <c r="H40" i="1"/>
  <c r="H41" i="1"/>
  <c r="H7" i="1" l="1"/>
  <c r="G42" i="1"/>
  <c r="H42" i="1" s="1"/>
</calcChain>
</file>

<file path=xl/sharedStrings.xml><?xml version="1.0" encoding="utf-8"?>
<sst xmlns="http://schemas.openxmlformats.org/spreadsheetml/2006/main" count="82" uniqueCount="60">
  <si>
    <t>Tabela nr 6</t>
  </si>
  <si>
    <t>Dział</t>
  </si>
  <si>
    <t>Rozdział</t>
  </si>
  <si>
    <t>Paragraf</t>
  </si>
  <si>
    <t>Treść</t>
  </si>
  <si>
    <t>Plan po zmianach</t>
  </si>
  <si>
    <t>Wykonanie</t>
  </si>
  <si>
    <t>% realizacji</t>
  </si>
  <si>
    <t>801</t>
  </si>
  <si>
    <t>Oświata i wychowanie</t>
  </si>
  <si>
    <t>80101</t>
  </si>
  <si>
    <t>Szkoły podstawowe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</si>
  <si>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</si>
  <si>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</si>
  <si>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</si>
  <si>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</si>
  <si>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</si>
  <si>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</si>
  <si>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</si>
  <si>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</si>
  <si>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</si>
  <si>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4210</t>
  </si>
  <si>
    <t>Zakup materiałów i wyposażenia</t>
  </si>
  <si>
    <t>4260</t>
  </si>
  <si>
    <t>Zakup energii</t>
  </si>
  <si>
    <t>4280</t>
  </si>
  <si>
    <t>Zakup usług zdrowotnych</t>
  </si>
  <si>
    <t>4300</t>
  </si>
  <si>
    <t>Zakup usług pozostałych</t>
  </si>
  <si>
    <t>4360</t>
  </si>
  <si>
    <t>Opłaty z tytułu zakupu usług telekomunikacyjnych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</si>
  <si>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</si>
  <si>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</si>
  <si>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</si>
  <si>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</si>
  <si>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</si>
  <si>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</si>
  <si>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80103</t>
  </si>
  <si>
    <t>Oddziały przedszkolne w szkołach podstawowych</t>
  </si>
  <si>
    <t>80148</t>
  </si>
  <si>
    <t>Stołówki szkolne i przedszkolne</t>
  </si>
  <si>
    <t>4220</t>
  </si>
  <si>
    <t>Zakup środków żywności</t>
  </si>
  <si>
    <t>Razem:</t>
  </si>
  <si>
    <t>4240</t>
  </si>
  <si>
    <t>Zakup środków dydaktycznych i książek</t>
  </si>
  <si>
    <t>80153</t>
  </si>
  <si>
    <t>Zapewnienie uczniom prawa do bezpłatnego dostępu do podręczników, materiałów edukacyjnych lub materiałów ćwiczeniowych</t>
  </si>
  <si>
    <t>80150</t>
  </si>
  <si>
    <t>Realizacja zadań wymagających stosowania specjalnej organizacji nauki i metod pracy dla dzieci i młodzieży w szkołach podstawowych</t>
  </si>
  <si>
    <t>4710</t>
  </si>
  <si>
    <t>4170</t>
  </si>
  <si>
    <t>Wynagrodzenia bezosobowe</t>
  </si>
  <si>
    <t>Składki na Fundusz Pracy oraz Fundusz Solidarnościowy</t>
  </si>
  <si>
    <t>Wpłaty na PPK finansowane przez podmiot zatrudniający</t>
  </si>
  <si>
    <t>INFORMACJA Z WYKONANIA WYDATKÓW ZA I PÓŁROCZE 2022 R. SZKOŁA PODSTAWOWA W KRUKOWIE</t>
  </si>
  <si>
    <t>4790</t>
  </si>
  <si>
    <t>4800</t>
  </si>
  <si>
    <t>Wynagrodzenia osobowe nauczcieli</t>
  </si>
  <si>
    <t>Dodatkowe wynagrodzenie roczne nauczycieli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</si>
</sst>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.5"/>
      <color indexed="8"/>
      <name val="Arial"/>
      <family val="2"/>
      <charset val="238"/>
    </font>
    <font>
      <b/>
      <sz val="10"/>
      <color indexed="8"/>
      <name val="Cambria"/>
      <family val="1"/>
      <charset val="238"/>
    </font>
    <font>
      <b/>
      <sz val="9.5"/>
      <color indexed="8"/>
      <name val="Cambria"/>
      <family val="1"/>
      <charset val="238"/>
    </font>
    <font>
      <sz val="8.5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sz val="9"/>
      <color indexed="8"/>
      <name val="Cambria"/>
      <family val="1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Cambria"/>
      <family val="1"/>
      <charset val="238"/>
    </font>
    <font>
      <b/>
      <sz val="8"/>
      <color indexed="8"/>
      <name val="Cambria"/>
      <family val="1"/>
      <charset val="238"/>
    </font>
    <font>
      <i/>
      <sz val="9"/>
      <color indexed="8"/>
      <name val="Cambria"/>
      <family val="1"/>
      <charset val="238"/>
    </font>
    <font>
      <sz val="9"/>
      <color indexed="8"/>
      <name val="Cambria"/>
      <family val="1"/>
      <charset val="238"/>
      <scheme val="major"/>
    </font>
    <font>
      <i/>
      <sz val="9"/>
      <color rgb="FF000000"/>
      <name val="Cambria"/>
      <family val="1"/>
      <charset val="238"/>
    </font>
    <font>
      <b/>
      <sz val="8"/>
      <color indexed="8"/>
      <name val="Cambria"/>
      <family val="1"/>
      <charset val="238"/>
      <scheme val="major"/>
    </font>
    <font>
      <i/>
      <sz val="8.5"/>
      <color indexed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58">
    <xf numFmtId="0" fontId="0" fillId="0" borderId="0" xfId="0">
      <alignment vertical="top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0" xfId="0" applyBorder="1">
      <alignment vertical="top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right" vertical="top" wrapText="1"/>
      <protection locked="0"/>
    </xf>
    <xf numFmtId="4" fontId="8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 applyProtection="1">
      <alignment horizontal="left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3" fillId="2" borderId="0" xfId="0" applyNumberFormat="1" applyFont="1" applyFill="1" applyBorder="1" applyAlignment="1" applyProtection="1">
      <alignment horizontal="right"/>
      <protection locked="0"/>
    </xf>
    <xf numFmtId="164" fontId="1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2" xfId="0" applyNumberFormat="1" applyFont="1" applyFill="1" applyBorder="1" applyAlignment="1" applyProtection="1">
      <alignment vertical="center" wrapText="1"/>
      <protection locked="0"/>
    </xf>
    <xf numFmtId="49" fontId="14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/>
      <protection locked="0"/>
    </xf>
    <xf numFmtId="4" fontId="16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16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0" xfId="0" applyNumberFormat="1" applyFont="1" applyFill="1" applyBorder="1" applyAlignment="1" applyProtection="1">
      <alignment horizontal="right" vertical="center"/>
      <protection locked="0"/>
    </xf>
    <xf numFmtId="4" fontId="11" fillId="2" borderId="8" xfId="0" applyNumberFormat="1" applyFont="1" applyFill="1" applyBorder="1" applyAlignment="1" applyProtection="1">
      <alignment horizontal="right" vertical="center"/>
      <protection locked="0"/>
    </xf>
    <xf numFmtId="0" fontId="13" fillId="2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9" fontId="10" fillId="2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>
      <alignment vertical="top"/>
    </xf>
    <xf numFmtId="165" fontId="9" fillId="0" borderId="0" xfId="0" applyNumberFormat="1" applyFont="1" applyFill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showGridLines="0" tabSelected="1" topLeftCell="A4" workbookViewId="0">
      <selection activeCell="N9" sqref="N9"/>
    </sheetView>
  </sheetViews>
  <sheetFormatPr defaultRowHeight="13.2" x14ac:dyDescent="0.25"/>
  <cols>
    <col min="1" max="1" width="2.42578125" style="1" customWidth="1"/>
    <col min="2" max="2" width="7.28515625" style="1" customWidth="1"/>
    <col min="3" max="3" width="9.42578125" style="1" customWidth="1"/>
    <col min="4" max="4" width="11.140625" style="1" customWidth="1"/>
    <col min="5" max="5" width="57.7109375" style="1" customWidth="1"/>
    <col min="6" max="6" width="13.42578125" style="2" customWidth="1"/>
    <col min="7" max="7" width="13.7109375" style="3" customWidth="1"/>
    <col min="8" max="8" width="9.28515625" style="4" customWidth="1"/>
    <col min="9" max="9" width="9.140625" style="56"/>
  </cols>
  <sheetData>
    <row r="1" spans="1:10" ht="19.5" customHeight="1" x14ac:dyDescent="0.25">
      <c r="A1" s="53" t="s">
        <v>55</v>
      </c>
      <c r="B1" s="53"/>
      <c r="C1" s="53"/>
      <c r="D1" s="53"/>
      <c r="E1" s="53"/>
      <c r="F1" s="53"/>
      <c r="G1" s="53"/>
      <c r="H1" s="53"/>
    </row>
    <row r="2" spans="1:10" ht="9" customHeight="1" x14ac:dyDescent="0.25">
      <c r="B2" s="5"/>
      <c r="C2" s="5"/>
      <c r="D2" s="5"/>
      <c r="E2" s="5"/>
      <c r="F2" s="5"/>
      <c r="G2" s="5"/>
      <c r="H2" s="6"/>
    </row>
    <row r="3" spans="1:10" ht="17.25" customHeight="1" x14ac:dyDescent="0.25">
      <c r="B3" s="7"/>
      <c r="C3" s="7"/>
      <c r="D3" s="7"/>
      <c r="E3" s="7"/>
      <c r="F3" s="8"/>
      <c r="G3" s="54" t="s">
        <v>0</v>
      </c>
      <c r="H3" s="54"/>
      <c r="J3" s="9"/>
    </row>
    <row r="4" spans="1:10" ht="17.25" customHeight="1" x14ac:dyDescent="0.25">
      <c r="B4" s="10"/>
      <c r="C4" s="10"/>
      <c r="D4" s="10"/>
      <c r="E4" s="10"/>
      <c r="F4" s="11"/>
      <c r="G4" s="12"/>
      <c r="H4" s="12"/>
      <c r="J4" s="9"/>
    </row>
    <row r="5" spans="1:10" s="13" customFormat="1" ht="23.25" customHeight="1" x14ac:dyDescent="0.2">
      <c r="B5" s="14" t="s">
        <v>1</v>
      </c>
      <c r="C5" s="37" t="s">
        <v>2</v>
      </c>
      <c r="D5" s="14" t="s">
        <v>3</v>
      </c>
      <c r="E5" s="14" t="s">
        <v>4</v>
      </c>
      <c r="F5" s="15" t="s">
        <v>5</v>
      </c>
      <c r="G5" s="16" t="s">
        <v>6</v>
      </c>
      <c r="H5" s="17" t="s">
        <v>7</v>
      </c>
      <c r="I5" s="57"/>
    </row>
    <row r="6" spans="1:10" ht="17.100000000000001" customHeight="1" x14ac:dyDescent="0.25">
      <c r="B6" s="14" t="s">
        <v>8</v>
      </c>
      <c r="C6" s="14"/>
      <c r="D6" s="14"/>
      <c r="E6" s="18" t="s">
        <v>9</v>
      </c>
      <c r="F6" s="50">
        <f>SUM(F7+F25+F33+F35+F40)</f>
        <v>1528648.12</v>
      </c>
      <c r="G6" s="33">
        <f>SUM(G7+G25+G33+G35+G40)</f>
        <v>839190.16</v>
      </c>
      <c r="H6" s="34">
        <f t="shared" ref="H6:H32" si="0">G6/F6%</f>
        <v>54.897536523971254</v>
      </c>
    </row>
    <row r="7" spans="1:10" ht="17.100000000000001" customHeight="1" x14ac:dyDescent="0.25">
      <c r="B7" s="19"/>
      <c r="C7" s="20" t="s">
        <v>10</v>
      </c>
      <c r="D7" s="20"/>
      <c r="E7" s="21" t="s">
        <v>11</v>
      </c>
      <c r="F7" s="27">
        <f>SUM(F8:F24)</f>
        <v>1394490.58</v>
      </c>
      <c r="G7" s="27">
        <f>SUM(G8:G24)</f>
        <v>764762.33000000007</v>
      </c>
      <c r="H7" s="23">
        <f t="shared" si="0"/>
        <v>54.841699253357454</v>
      </c>
    </row>
    <row r="8" spans="1:10" ht="17.100000000000001" customHeight="1" x14ac:dyDescent="0.25">
      <c r="B8" s="19"/>
      <c r="C8" s="19"/>
      <c r="D8" s="24" t="s">
        <v>12</v>
      </c>
      <c r="E8" s="25" t="s">
        <v>13</v>
      </c>
      <c r="F8" s="46">
        <v>59681.85</v>
      </c>
      <c r="G8" s="44">
        <v>26272.82</v>
      </c>
      <c r="H8" s="45">
        <f t="shared" si="0"/>
        <v>44.021457109657291</v>
      </c>
    </row>
    <row r="9" spans="1:10" ht="17.100000000000001" customHeight="1" x14ac:dyDescent="0.25">
      <c r="B9" s="19"/>
      <c r="C9" s="19"/>
      <c r="D9" s="24" t="s">
        <v>14</v>
      </c>
      <c r="E9" s="25" t="s">
        <v>15</v>
      </c>
      <c r="F9" s="46">
        <v>168346.8</v>
      </c>
      <c r="G9" s="44">
        <v>80954.48</v>
      </c>
      <c r="H9" s="45">
        <f t="shared" si="0"/>
        <v>48.087923263168655</v>
      </c>
    </row>
    <row r="10" spans="1:10" ht="17.100000000000001" customHeight="1" x14ac:dyDescent="0.25">
      <c r="B10" s="19"/>
      <c r="C10" s="19"/>
      <c r="D10" s="24" t="s">
        <v>16</v>
      </c>
      <c r="E10" s="25" t="s">
        <v>17</v>
      </c>
      <c r="F10" s="46">
        <v>12099.43</v>
      </c>
      <c r="G10" s="44">
        <v>12099.43</v>
      </c>
      <c r="H10" s="45">
        <f t="shared" si="0"/>
        <v>100</v>
      </c>
    </row>
    <row r="11" spans="1:10" ht="17.100000000000001" customHeight="1" x14ac:dyDescent="0.25">
      <c r="B11" s="19"/>
      <c r="C11" s="19"/>
      <c r="D11" s="24" t="s">
        <v>18</v>
      </c>
      <c r="E11" s="25" t="s">
        <v>19</v>
      </c>
      <c r="F11" s="46">
        <v>177939.33</v>
      </c>
      <c r="G11" s="44">
        <v>95979.89</v>
      </c>
      <c r="H11" s="45">
        <f t="shared" si="0"/>
        <v>53.939671459929627</v>
      </c>
    </row>
    <row r="12" spans="1:10" ht="18" customHeight="1" x14ac:dyDescent="0.25">
      <c r="B12" s="19"/>
      <c r="C12" s="19"/>
      <c r="D12" s="24" t="s">
        <v>20</v>
      </c>
      <c r="E12" s="25" t="s">
        <v>53</v>
      </c>
      <c r="F12" s="46">
        <v>25793.279999999999</v>
      </c>
      <c r="G12" s="44">
        <v>7781.02</v>
      </c>
      <c r="H12" s="45">
        <f t="shared" si="0"/>
        <v>30.1668496600665</v>
      </c>
    </row>
    <row r="13" spans="1:10" ht="16.8" customHeight="1" x14ac:dyDescent="0.25">
      <c r="B13" s="19"/>
      <c r="C13" s="19"/>
      <c r="D13" s="24" t="s">
        <v>51</v>
      </c>
      <c r="E13" s="25" t="s">
        <v>52</v>
      </c>
      <c r="F13" s="46">
        <v>4200</v>
      </c>
      <c r="G13" s="44">
        <v>2100</v>
      </c>
      <c r="H13" s="45">
        <f t="shared" si="0"/>
        <v>50</v>
      </c>
    </row>
    <row r="14" spans="1:10" ht="17.100000000000001" customHeight="1" x14ac:dyDescent="0.25">
      <c r="B14" s="19"/>
      <c r="C14" s="19"/>
      <c r="D14" s="24" t="s">
        <v>21</v>
      </c>
      <c r="E14" s="25" t="s">
        <v>22</v>
      </c>
      <c r="F14" s="46">
        <v>50000</v>
      </c>
      <c r="G14" s="44">
        <v>26876.57</v>
      </c>
      <c r="H14" s="45">
        <f t="shared" si="0"/>
        <v>53.753140000000002</v>
      </c>
    </row>
    <row r="15" spans="1:10" ht="17.100000000000001" customHeight="1" x14ac:dyDescent="0.25">
      <c r="B15" s="19"/>
      <c r="C15" s="19"/>
      <c r="D15" s="24" t="s">
        <v>23</v>
      </c>
      <c r="E15" s="25" t="s">
        <v>24</v>
      </c>
      <c r="F15" s="46">
        <v>9000</v>
      </c>
      <c r="G15" s="44">
        <v>3750.29</v>
      </c>
      <c r="H15" s="45">
        <f t="shared" si="0"/>
        <v>41.669888888888892</v>
      </c>
    </row>
    <row r="16" spans="1:10" ht="17.100000000000001" customHeight="1" x14ac:dyDescent="0.25">
      <c r="B16" s="19"/>
      <c r="C16" s="19"/>
      <c r="D16" s="24" t="s">
        <v>25</v>
      </c>
      <c r="E16" s="25" t="s">
        <v>26</v>
      </c>
      <c r="F16" s="46">
        <v>1000</v>
      </c>
      <c r="G16" s="44">
        <v>0</v>
      </c>
      <c r="H16" s="45">
        <f t="shared" si="0"/>
        <v>0</v>
      </c>
    </row>
    <row r="17" spans="2:8" ht="17.100000000000001" customHeight="1" x14ac:dyDescent="0.25">
      <c r="B17" s="19"/>
      <c r="C17" s="19"/>
      <c r="D17" s="24" t="s">
        <v>27</v>
      </c>
      <c r="E17" s="25" t="s">
        <v>28</v>
      </c>
      <c r="F17" s="46">
        <v>18192</v>
      </c>
      <c r="G17" s="44">
        <v>6008.88</v>
      </c>
      <c r="H17" s="45">
        <f t="shared" si="0"/>
        <v>33.030343007915569</v>
      </c>
    </row>
    <row r="18" spans="2:8" ht="20.100000000000001" customHeight="1" x14ac:dyDescent="0.25">
      <c r="B18" s="19"/>
      <c r="C18" s="19"/>
      <c r="D18" s="24" t="s">
        <v>29</v>
      </c>
      <c r="E18" s="25" t="s">
        <v>30</v>
      </c>
      <c r="F18" s="46">
        <v>2600</v>
      </c>
      <c r="G18" s="44">
        <v>1228.4100000000001</v>
      </c>
      <c r="H18" s="45">
        <f t="shared" si="0"/>
        <v>47.246538461538464</v>
      </c>
    </row>
    <row r="19" spans="2:8" ht="20.100000000000001" customHeight="1" x14ac:dyDescent="0.25">
      <c r="B19" s="19"/>
      <c r="C19" s="19"/>
      <c r="D19" s="24" t="s">
        <v>31</v>
      </c>
      <c r="E19" s="25" t="s">
        <v>32</v>
      </c>
      <c r="F19" s="46">
        <v>400</v>
      </c>
      <c r="G19" s="44">
        <v>0</v>
      </c>
      <c r="H19" s="45">
        <f t="shared" si="0"/>
        <v>0</v>
      </c>
    </row>
    <row r="20" spans="2:8" ht="17.100000000000001" customHeight="1" x14ac:dyDescent="0.25">
      <c r="B20" s="19"/>
      <c r="C20" s="19"/>
      <c r="D20" s="24" t="s">
        <v>33</v>
      </c>
      <c r="E20" s="25" t="s">
        <v>34</v>
      </c>
      <c r="F20" s="46">
        <v>1608</v>
      </c>
      <c r="G20" s="44">
        <v>1608</v>
      </c>
      <c r="H20" s="45">
        <f t="shared" si="0"/>
        <v>100.00000000000001</v>
      </c>
    </row>
    <row r="21" spans="2:8" ht="17.100000000000001" customHeight="1" x14ac:dyDescent="0.25">
      <c r="B21" s="19"/>
      <c r="C21" s="19"/>
      <c r="D21" s="24" t="s">
        <v>35</v>
      </c>
      <c r="E21" s="25" t="s">
        <v>36</v>
      </c>
      <c r="F21" s="46">
        <v>51401.56</v>
      </c>
      <c r="G21" s="44">
        <v>38551.17</v>
      </c>
      <c r="H21" s="45">
        <f t="shared" si="0"/>
        <v>75</v>
      </c>
    </row>
    <row r="22" spans="2:8" ht="17.100000000000001" customHeight="1" x14ac:dyDescent="0.25">
      <c r="B22" s="19"/>
      <c r="C22" s="19"/>
      <c r="D22" s="24" t="s">
        <v>50</v>
      </c>
      <c r="E22" s="25" t="s">
        <v>54</v>
      </c>
      <c r="F22" s="46">
        <v>405</v>
      </c>
      <c r="G22" s="44">
        <v>0</v>
      </c>
      <c r="H22" s="45">
        <f t="shared" si="0"/>
        <v>0</v>
      </c>
    </row>
    <row r="23" spans="2:8" ht="17.100000000000001" customHeight="1" x14ac:dyDescent="0.25">
      <c r="B23" s="19"/>
      <c r="C23" s="19"/>
      <c r="D23" s="24" t="s">
        <v>56</v>
      </c>
      <c r="E23" s="25" t="s">
        <v>58</v>
      </c>
      <c r="F23" s="46">
        <v>753019.3</v>
      </c>
      <c r="G23" s="44">
        <v>402747.34</v>
      </c>
      <c r="H23" s="45">
        <f t="shared" si="0"/>
        <v>53.484331676492225</v>
      </c>
    </row>
    <row r="24" spans="2:8" ht="17.100000000000001" customHeight="1" x14ac:dyDescent="0.25">
      <c r="B24" s="19"/>
      <c r="C24" s="19"/>
      <c r="D24" s="24" t="s">
        <v>57</v>
      </c>
      <c r="E24" s="25" t="s">
        <v>59</v>
      </c>
      <c r="F24" s="46">
        <v>58804.03</v>
      </c>
      <c r="G24" s="44">
        <v>58804.03</v>
      </c>
      <c r="H24" s="45">
        <f t="shared" si="0"/>
        <v>100</v>
      </c>
    </row>
    <row r="25" spans="2:8" ht="17.100000000000001" customHeight="1" x14ac:dyDescent="0.25">
      <c r="B25" s="19"/>
      <c r="C25" s="20" t="s">
        <v>37</v>
      </c>
      <c r="D25" s="20"/>
      <c r="E25" s="21" t="s">
        <v>38</v>
      </c>
      <c r="F25" s="27">
        <f>SUM(F26:F32)</f>
        <v>94381.000000000015</v>
      </c>
      <c r="G25" s="27">
        <f>SUM(G26:G32)</f>
        <v>57539.76</v>
      </c>
      <c r="H25" s="23">
        <f t="shared" si="0"/>
        <v>60.965406172852575</v>
      </c>
    </row>
    <row r="26" spans="2:8" ht="17.100000000000001" customHeight="1" x14ac:dyDescent="0.25">
      <c r="B26" s="19"/>
      <c r="C26" s="19"/>
      <c r="D26" s="24" t="s">
        <v>12</v>
      </c>
      <c r="E26" s="25" t="s">
        <v>13</v>
      </c>
      <c r="F26" s="46">
        <v>5193.18</v>
      </c>
      <c r="G26" s="44">
        <v>2599.2800000000002</v>
      </c>
      <c r="H26" s="45">
        <f t="shared" si="0"/>
        <v>50.051798705224932</v>
      </c>
    </row>
    <row r="27" spans="2:8" ht="17.100000000000001" customHeight="1" x14ac:dyDescent="0.25">
      <c r="B27" s="19"/>
      <c r="C27" s="19"/>
      <c r="D27" s="24" t="s">
        <v>18</v>
      </c>
      <c r="E27" s="25" t="s">
        <v>19</v>
      </c>
      <c r="F27" s="46">
        <v>13649.37</v>
      </c>
      <c r="G27" s="44">
        <v>8746.52</v>
      </c>
      <c r="H27" s="45">
        <f t="shared" si="0"/>
        <v>64.080027136783599</v>
      </c>
    </row>
    <row r="28" spans="2:8" ht="16.8" customHeight="1" x14ac:dyDescent="0.25">
      <c r="B28" s="19"/>
      <c r="C28" s="19"/>
      <c r="D28" s="24" t="s">
        <v>20</v>
      </c>
      <c r="E28" s="25" t="s">
        <v>53</v>
      </c>
      <c r="F28" s="46">
        <v>1919.31</v>
      </c>
      <c r="G28" s="44">
        <v>548.95000000000005</v>
      </c>
      <c r="H28" s="45">
        <f t="shared" si="0"/>
        <v>28.601424470252329</v>
      </c>
    </row>
    <row r="29" spans="2:8" ht="17.100000000000001" customHeight="1" x14ac:dyDescent="0.25">
      <c r="B29" s="19"/>
      <c r="C29" s="19"/>
      <c r="D29" s="24" t="s">
        <v>35</v>
      </c>
      <c r="E29" s="25" t="s">
        <v>36</v>
      </c>
      <c r="F29" s="46">
        <v>3517.22</v>
      </c>
      <c r="G29" s="44">
        <v>2637.92</v>
      </c>
      <c r="H29" s="45">
        <f t="shared" si="0"/>
        <v>75.000142157726856</v>
      </c>
    </row>
    <row r="30" spans="2:8" ht="17.100000000000001" customHeight="1" x14ac:dyDescent="0.25">
      <c r="B30" s="19"/>
      <c r="C30" s="19"/>
      <c r="D30" s="24" t="s">
        <v>50</v>
      </c>
      <c r="E30" s="25" t="s">
        <v>54</v>
      </c>
      <c r="F30" s="46">
        <v>105</v>
      </c>
      <c r="G30" s="44">
        <v>0</v>
      </c>
      <c r="H30" s="45">
        <f t="shared" si="0"/>
        <v>0</v>
      </c>
    </row>
    <row r="31" spans="2:8" ht="17.100000000000001" customHeight="1" x14ac:dyDescent="0.25">
      <c r="B31" s="19"/>
      <c r="C31" s="19"/>
      <c r="D31" s="24" t="s">
        <v>56</v>
      </c>
      <c r="E31" s="25" t="s">
        <v>58</v>
      </c>
      <c r="F31" s="46">
        <v>64088.68</v>
      </c>
      <c r="G31" s="44">
        <v>37098.85</v>
      </c>
      <c r="H31" s="45">
        <f t="shared" si="0"/>
        <v>57.886743805614344</v>
      </c>
    </row>
    <row r="32" spans="2:8" ht="17.100000000000001" customHeight="1" x14ac:dyDescent="0.25">
      <c r="B32" s="19"/>
      <c r="C32" s="19"/>
      <c r="D32" s="24" t="s">
        <v>57</v>
      </c>
      <c r="E32" s="25" t="s">
        <v>59</v>
      </c>
      <c r="F32" s="46">
        <v>5908.24</v>
      </c>
      <c r="G32" s="44">
        <v>5908.24</v>
      </c>
      <c r="H32" s="45">
        <f t="shared" si="0"/>
        <v>100</v>
      </c>
    </row>
    <row r="33" spans="2:14" ht="17.100000000000001" customHeight="1" x14ac:dyDescent="0.25">
      <c r="B33" s="19"/>
      <c r="C33" s="20" t="s">
        <v>39</v>
      </c>
      <c r="D33" s="20"/>
      <c r="E33" s="21" t="s">
        <v>40</v>
      </c>
      <c r="F33" s="48">
        <f>SUM(F34)</f>
        <v>21600</v>
      </c>
      <c r="G33" s="48">
        <f>SUM(G34)</f>
        <v>8461.9500000000007</v>
      </c>
      <c r="H33" s="49">
        <f t="shared" ref="H33:H42" si="1">G33/F33%</f>
        <v>39.175694444444446</v>
      </c>
      <c r="N33" s="9"/>
    </row>
    <row r="34" spans="2:14" ht="17.100000000000001" customHeight="1" x14ac:dyDescent="0.25">
      <c r="B34" s="19"/>
      <c r="C34" s="19"/>
      <c r="D34" s="24" t="s">
        <v>41</v>
      </c>
      <c r="E34" s="31" t="s">
        <v>42</v>
      </c>
      <c r="F34" s="46">
        <v>21600</v>
      </c>
      <c r="G34" s="44">
        <v>8461.9500000000007</v>
      </c>
      <c r="H34" s="45">
        <f t="shared" si="1"/>
        <v>39.175694444444446</v>
      </c>
    </row>
    <row r="35" spans="2:14" ht="36.75" customHeight="1" x14ac:dyDescent="0.25">
      <c r="B35" s="19"/>
      <c r="C35" s="42" t="s">
        <v>48</v>
      </c>
      <c r="D35" s="38"/>
      <c r="E35" s="41" t="s">
        <v>49</v>
      </c>
      <c r="F35" s="35">
        <f>SUM(F36:F39)</f>
        <v>15496.59</v>
      </c>
      <c r="G35" s="35">
        <f>SUM(G36:G39)</f>
        <v>8426.119999999999</v>
      </c>
      <c r="H35" s="26">
        <f t="shared" si="1"/>
        <v>54.374026802025469</v>
      </c>
    </row>
    <row r="36" spans="2:14" ht="17.100000000000001" customHeight="1" x14ac:dyDescent="0.25">
      <c r="B36" s="19"/>
      <c r="C36" s="19"/>
      <c r="D36" s="38" t="s">
        <v>12</v>
      </c>
      <c r="E36" s="39" t="s">
        <v>13</v>
      </c>
      <c r="F36" s="43">
        <v>649.20000000000005</v>
      </c>
      <c r="G36" s="44">
        <v>324.60000000000002</v>
      </c>
      <c r="H36" s="45">
        <f t="shared" si="1"/>
        <v>50</v>
      </c>
    </row>
    <row r="37" spans="2:14" ht="17.100000000000001" customHeight="1" x14ac:dyDescent="0.25">
      <c r="B37" s="19"/>
      <c r="C37" s="19"/>
      <c r="D37" s="38" t="s">
        <v>18</v>
      </c>
      <c r="E37" s="40" t="s">
        <v>19</v>
      </c>
      <c r="F37" s="43">
        <v>2226.5700000000002</v>
      </c>
      <c r="G37" s="44">
        <v>1239.81</v>
      </c>
      <c r="H37" s="45">
        <f t="shared" si="1"/>
        <v>55.682507174712669</v>
      </c>
    </row>
    <row r="38" spans="2:14" ht="17.100000000000001" customHeight="1" x14ac:dyDescent="0.25">
      <c r="B38" s="19"/>
      <c r="C38" s="19"/>
      <c r="D38" s="38" t="s">
        <v>20</v>
      </c>
      <c r="E38" s="25" t="s">
        <v>53</v>
      </c>
      <c r="F38" s="43">
        <v>317.33999999999997</v>
      </c>
      <c r="G38" s="44">
        <v>90.25</v>
      </c>
      <c r="H38" s="45">
        <f t="shared" si="1"/>
        <v>28.439528581332329</v>
      </c>
    </row>
    <row r="39" spans="2:14" ht="16.8" customHeight="1" x14ac:dyDescent="0.25">
      <c r="B39" s="19"/>
      <c r="C39" s="19"/>
      <c r="D39" s="38" t="s">
        <v>56</v>
      </c>
      <c r="E39" s="25" t="s">
        <v>58</v>
      </c>
      <c r="F39" s="43">
        <v>12303.48</v>
      </c>
      <c r="G39" s="44">
        <v>6771.46</v>
      </c>
      <c r="H39" s="45">
        <f t="shared" si="1"/>
        <v>55.036948895759579</v>
      </c>
    </row>
    <row r="40" spans="2:14" ht="40.200000000000003" customHeight="1" x14ac:dyDescent="0.25">
      <c r="B40" s="19"/>
      <c r="C40" s="20" t="s">
        <v>46</v>
      </c>
      <c r="D40" s="30"/>
      <c r="E40" s="32" t="s">
        <v>47</v>
      </c>
      <c r="F40" s="35">
        <f>SUM(F41)</f>
        <v>2679.95</v>
      </c>
      <c r="G40" s="22">
        <v>0</v>
      </c>
      <c r="H40" s="23">
        <f t="shared" si="1"/>
        <v>0</v>
      </c>
      <c r="L40" s="9"/>
      <c r="M40" s="9"/>
    </row>
    <row r="41" spans="2:14" ht="16.95" customHeight="1" thickBot="1" x14ac:dyDescent="0.3">
      <c r="B41" s="19"/>
      <c r="C41" s="19"/>
      <c r="D41" s="24" t="s">
        <v>44</v>
      </c>
      <c r="E41" s="25" t="s">
        <v>45</v>
      </c>
      <c r="F41" s="46">
        <v>2679.95</v>
      </c>
      <c r="G41" s="47">
        <v>0</v>
      </c>
      <c r="H41" s="45">
        <f t="shared" si="1"/>
        <v>0</v>
      </c>
    </row>
    <row r="42" spans="2:14" ht="13.5" customHeight="1" thickBot="1" x14ac:dyDescent="0.3">
      <c r="B42" s="55" t="s">
        <v>43</v>
      </c>
      <c r="C42" s="55"/>
      <c r="D42" s="55"/>
      <c r="E42" s="55"/>
      <c r="F42" s="36">
        <f>SUM(F7+F25+F33+F35+F40)</f>
        <v>1528648.12</v>
      </c>
      <c r="G42" s="51">
        <f>SUM(G6)</f>
        <v>839190.16</v>
      </c>
      <c r="H42" s="29">
        <f t="shared" si="1"/>
        <v>54.897536523971254</v>
      </c>
    </row>
    <row r="44" spans="2:14" x14ac:dyDescent="0.25">
      <c r="H44" s="52">
        <v>79</v>
      </c>
    </row>
    <row r="52" spans="8:8" ht="37.200000000000003" customHeight="1" x14ac:dyDescent="0.25"/>
    <row r="53" spans="8:8" x14ac:dyDescent="0.25">
      <c r="H53" s="28"/>
    </row>
  </sheetData>
  <sheetProtection selectLockedCells="1" selectUnlockedCells="1"/>
  <mergeCells count="3">
    <mergeCell ref="A1:H1"/>
    <mergeCell ref="G3:H3"/>
    <mergeCell ref="B42:E42"/>
  </mergeCells>
  <pageMargins left="0.15763888888888888" right="0.15763888888888888" top="0.19652777777777777" bottom="0.39374999999999999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Monika Werder</dc:creator>
  <cp:lastModifiedBy>Katarzyna Brzezicka</cp:lastModifiedBy>
  <cp:lastPrinted>2022-08-12T07:21:28Z</cp:lastPrinted>
  <dcterms:created xsi:type="dcterms:W3CDTF">2017-07-25T13:01:03Z</dcterms:created>
  <dcterms:modified xsi:type="dcterms:W3CDTF">2022-08-12T07:21:42Z</dcterms:modified>
</cp:coreProperties>
</file>