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_werder\Desktop\Moje dokumenty\Informacje za I półrocze\Informacja za I półrocze2022\"/>
    </mc:Choice>
  </mc:AlternateContent>
  <xr:revisionPtr revIDLastSave="0" documentId="13_ncr:1_{AE90F845-AD84-47E6-9B66-5833A9F5981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3" i="1" l="1"/>
  <c r="F82" i="1"/>
  <c r="F81" i="1" s="1"/>
  <c r="E82" i="1"/>
  <c r="E81" i="1" s="1"/>
  <c r="G79" i="1"/>
  <c r="F78" i="1"/>
  <c r="E78" i="1"/>
  <c r="G76" i="1"/>
  <c r="G75" i="1"/>
  <c r="G74" i="1"/>
  <c r="F73" i="1"/>
  <c r="E73" i="1"/>
  <c r="E59" i="1" s="1"/>
  <c r="E85" i="1" s="1"/>
  <c r="G70" i="1"/>
  <c r="F69" i="1"/>
  <c r="E69" i="1"/>
  <c r="G67" i="1"/>
  <c r="F66" i="1"/>
  <c r="E66" i="1"/>
  <c r="G64" i="1"/>
  <c r="F63" i="1"/>
  <c r="E63" i="1"/>
  <c r="G61" i="1"/>
  <c r="F60" i="1"/>
  <c r="E60" i="1"/>
  <c r="G57" i="1"/>
  <c r="F56" i="1"/>
  <c r="E56" i="1"/>
  <c r="G54" i="1"/>
  <c r="F53" i="1"/>
  <c r="E53" i="1"/>
  <c r="G43" i="1"/>
  <c r="F42" i="1"/>
  <c r="F41" i="1" s="1"/>
  <c r="E42" i="1"/>
  <c r="E41" i="1" s="1"/>
  <c r="G39" i="1"/>
  <c r="F38" i="1"/>
  <c r="E38" i="1"/>
  <c r="G36" i="1"/>
  <c r="F35" i="1"/>
  <c r="E35" i="1"/>
  <c r="G33" i="1"/>
  <c r="F32" i="1"/>
  <c r="E32" i="1"/>
  <c r="G30" i="1"/>
  <c r="F29" i="1"/>
  <c r="E29" i="1"/>
  <c r="G27" i="1"/>
  <c r="F26" i="1"/>
  <c r="E26" i="1"/>
  <c r="G24" i="1"/>
  <c r="F23" i="1"/>
  <c r="E23" i="1"/>
  <c r="G20" i="1"/>
  <c r="F19" i="1"/>
  <c r="E19" i="1"/>
  <c r="G17" i="1"/>
  <c r="F16" i="1"/>
  <c r="E16" i="1"/>
  <c r="G69" i="1" l="1"/>
  <c r="G38" i="1"/>
  <c r="G81" i="1"/>
  <c r="E22" i="1"/>
  <c r="G66" i="1"/>
  <c r="F52" i="1"/>
  <c r="G56" i="1"/>
  <c r="G53" i="1"/>
  <c r="E15" i="1"/>
  <c r="E47" i="1" s="1"/>
  <c r="G19" i="1"/>
  <c r="G35" i="1"/>
  <c r="G32" i="1"/>
  <c r="G29" i="1"/>
  <c r="G26" i="1"/>
  <c r="F22" i="1"/>
  <c r="G23" i="1"/>
  <c r="G16" i="1"/>
  <c r="F59" i="1"/>
  <c r="F85" i="1" s="1"/>
  <c r="G63" i="1"/>
  <c r="G73" i="1"/>
  <c r="G42" i="1"/>
  <c r="G82" i="1"/>
  <c r="E52" i="1"/>
  <c r="G60" i="1"/>
  <c r="G41" i="1"/>
  <c r="F15" i="1"/>
  <c r="G78" i="1"/>
  <c r="G15" i="1" l="1"/>
  <c r="G22" i="1"/>
  <c r="G59" i="1"/>
  <c r="F47" i="1"/>
  <c r="G47" i="1" s="1"/>
  <c r="G52" i="1"/>
  <c r="G85" i="1"/>
</calcChain>
</file>

<file path=xl/sharedStrings.xml><?xml version="1.0" encoding="utf-8"?>
<sst xmlns="http://schemas.openxmlformats.org/spreadsheetml/2006/main" count="103" uniqueCount="60">
  <si>
    <t>Załącznik Nr 4</t>
  </si>
  <si>
    <t xml:space="preserve">Burmistrza Miasta i Gminy </t>
  </si>
  <si>
    <t>C h o r z e l e</t>
  </si>
  <si>
    <t>I N F O R M A C J A</t>
  </si>
  <si>
    <t>Z  WYKONANIA PLANU FINANSOWEGO WŁASNYCH ZADAŃ BIEŻĄCYCH GMIN (ZWIĄZKÓW GMIN)</t>
  </si>
  <si>
    <t>Plan po</t>
  </si>
  <si>
    <t>%</t>
  </si>
  <si>
    <t>Dział</t>
  </si>
  <si>
    <t>Rozdział</t>
  </si>
  <si>
    <t>§</t>
  </si>
  <si>
    <t>T r e ś ć</t>
  </si>
  <si>
    <t>zmianach</t>
  </si>
  <si>
    <t>Wykonanie</t>
  </si>
  <si>
    <t>wykonania</t>
  </si>
  <si>
    <t>DOCHODY</t>
  </si>
  <si>
    <t>801</t>
  </si>
  <si>
    <t>OŚWIATA I WYCHOWANIE</t>
  </si>
  <si>
    <t>80103</t>
  </si>
  <si>
    <t>Oddziały przedszkolne w szkołach podstawowych</t>
  </si>
  <si>
    <t>2030</t>
  </si>
  <si>
    <t>Dotacje celowe otrzymane z budżetu państwa na realizację własnych zadań bieżących gmin (związków gmin, związków powiatowo - gminnych)</t>
  </si>
  <si>
    <t>80104</t>
  </si>
  <si>
    <t>Przedszkola</t>
  </si>
  <si>
    <t>852</t>
  </si>
  <si>
    <t>POMOC SPOŁECZNA</t>
  </si>
  <si>
    <t>85213</t>
  </si>
  <si>
    <t>Składki na ubezpieczenie zdrowotne opłacane za osoby pobierające niektóre świadczenia z pomocy społecznej oraz za osoby uczestniczące w zajęciach w centrum integracji społecznej</t>
  </si>
  <si>
    <t>85214</t>
  </si>
  <si>
    <t>Zasiłki okresowe, celowe i pomoc w naturze oraz składki na ubezpieczenia emerytalne i rentowe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</si>
  <si>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</si>
  <si>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</si>
  <si>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</si>
  <si>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</si>
  <si>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</si>
  <si>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</si>
  <si>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85230</t>
  </si>
  <si>
    <t>Pomoc w zakresie dożywiania</t>
  </si>
  <si>
    <t>854</t>
  </si>
  <si>
    <t>EDUKACYJNA OPIEKA WYCHOWAWCZA</t>
  </si>
  <si>
    <t>85415</t>
  </si>
  <si>
    <t>Pomoc materialna dla uczniów o charakterze socjalnym</t>
  </si>
  <si>
    <t>O G Ó Ł E M dochody</t>
  </si>
  <si>
    <t>WYDATKI</t>
  </si>
  <si>
    <t>Wynagrodzenia osobowe pracowników</t>
  </si>
  <si>
    <t>4010</t>
  </si>
  <si>
    <t>Składki na ubezpieczenie zdrowotne</t>
  </si>
  <si>
    <t>Świadczenia społeczne</t>
  </si>
  <si>
    <t>Dodatkowe wynagrodzenie roczne</t>
  </si>
  <si>
    <t>4110</t>
  </si>
  <si>
    <t>Składki na ubezpieczenia społeczne</t>
  </si>
  <si>
    <t>4120</t>
  </si>
  <si>
    <t>Składki na Fundusz Pracy oraz Fundusz Solidarnościowy</t>
  </si>
  <si>
    <t>Stypendia dla uczniów</t>
  </si>
  <si>
    <t>O G Ó Ł E M wydatki</t>
  </si>
  <si>
    <t>ZA I PÓŁROCZE 2022 R.</t>
  </si>
  <si>
    <t>4790</t>
  </si>
  <si>
    <t>Wynagrodzenia osobowe nauczycieli</t>
  </si>
  <si>
    <t>Dotacja celowa otrzymana z budżetu państwa na realizację własnych zadań bieżących gmin (związków gmin, związków powiatowo-gminnych)</t>
  </si>
  <si>
    <t>do Zarządzenia Nr 175/2022</t>
  </si>
  <si>
    <t>z dnia 23 sierpnia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</si>
</sst>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\ _z_ł_-;\-* #,##0\ _z_ł_-;_-* &quot;-&quot;\ _z_ł_-;_-@_-"/>
    <numFmt numFmtId="165" formatCode="_-* #,##0.00\ _z_ł_-;\-* #,##0.00\ _z_ł_-;_-* &quot;-&quot;??\ _z_ł_-;_-@_-"/>
    <numFmt numFmtId="166" formatCode="_-* #,##0\ _z_ł_-;\-* #,##0\ _z_ł_-;_-* &quot;- &quot;_z_ł_-;_-@_-"/>
    <numFmt numFmtId="167" formatCode="_-* #,##0.0\ _z_ł_-;\-* #,##0.0\ _z_ł_-;_-* \-?\ _z_ł_-;_-@_-"/>
    <numFmt numFmtId="168" formatCode="0.0%"/>
    <numFmt numFmtId="169" formatCode="#,##0.0"/>
    <numFmt numFmtId="170" formatCode="_-* #,##0\ _z_ł_-;\-* #,##0\ _z_ł_-;_-* \-??\ _z_ł_-;_-@_-"/>
  </numFmts>
  <fonts count="1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8"/>
      <name val="Book Antiqua"/>
      <family val="1"/>
      <charset val="238"/>
    </font>
    <font>
      <sz val="7.5"/>
      <name val="Book Antiqua"/>
      <family val="1"/>
      <charset val="238"/>
    </font>
    <font>
      <b/>
      <sz val="8"/>
      <name val="Book Antiqua"/>
      <family val="1"/>
      <charset val="238"/>
    </font>
    <font>
      <b/>
      <sz val="7"/>
      <name val="Book Antiqua"/>
      <family val="1"/>
      <charset val="238"/>
    </font>
    <font>
      <b/>
      <i/>
      <sz val="8"/>
      <name val="Book Antiqua"/>
      <family val="1"/>
      <charset val="238"/>
    </font>
    <font>
      <b/>
      <i/>
      <sz val="8"/>
      <color indexed="8"/>
      <name val="Book Antiqua"/>
      <family val="1"/>
      <charset val="238"/>
    </font>
    <font>
      <sz val="8"/>
      <color indexed="8"/>
      <name val="Book Antiqua"/>
      <family val="1"/>
      <charset val="238"/>
    </font>
    <font>
      <b/>
      <i/>
      <sz val="7"/>
      <name val="Book Antiqua"/>
      <family val="1"/>
      <charset val="238"/>
    </font>
    <font>
      <b/>
      <sz val="9"/>
      <name val="Book Antiqua"/>
      <family val="1"/>
      <charset val="238"/>
    </font>
    <font>
      <sz val="8"/>
      <color rgb="FFFF0000"/>
      <name val="Book Antiqua"/>
      <family val="1"/>
      <charset val="238"/>
    </font>
    <font>
      <sz val="8"/>
      <name val="Arial"/>
      <family val="2"/>
      <charset val="238"/>
    </font>
    <font>
      <sz val="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87">
    <xf numFmtId="0" fontId="0" fillId="0" borderId="0" xfId="0"/>
    <xf numFmtId="49" fontId="3" fillId="0" borderId="0" xfId="3" applyNumberFormat="1" applyFont="1" applyBorder="1" applyAlignment="1">
      <alignment horizontal="center"/>
    </xf>
    <xf numFmtId="0" fontId="3" fillId="0" borderId="0" xfId="3" applyFont="1"/>
    <xf numFmtId="0" fontId="3" fillId="0" borderId="0" xfId="0" applyFont="1"/>
    <xf numFmtId="4" fontId="3" fillId="0" borderId="0" xfId="3" applyNumberFormat="1" applyFont="1" applyAlignment="1"/>
    <xf numFmtId="0" fontId="3" fillId="0" borderId="0" xfId="3" applyFont="1" applyAlignment="1"/>
    <xf numFmtId="0" fontId="3" fillId="0" borderId="0" xfId="3" applyFont="1" applyBorder="1"/>
    <xf numFmtId="4" fontId="4" fillId="0" borderId="0" xfId="1" applyNumberFormat="1" applyFont="1" applyFill="1" applyBorder="1" applyAlignment="1" applyProtection="1">
      <protection locked="0"/>
    </xf>
    <xf numFmtId="0" fontId="3" fillId="0" borderId="0" xfId="0" applyFont="1" applyBorder="1"/>
    <xf numFmtId="4" fontId="3" fillId="0" borderId="0" xfId="1" applyNumberFormat="1" applyFont="1" applyFill="1" applyBorder="1" applyAlignment="1" applyProtection="1">
      <alignment horizontal="left"/>
    </xf>
    <xf numFmtId="166" fontId="3" fillId="0" borderId="0" xfId="1" applyNumberFormat="1" applyFont="1" applyFill="1" applyBorder="1" applyAlignment="1" applyProtection="1"/>
    <xf numFmtId="0" fontId="5" fillId="0" borderId="0" xfId="3" applyFont="1" applyBorder="1" applyAlignment="1">
      <alignment horizontal="center"/>
    </xf>
    <xf numFmtId="166" fontId="5" fillId="0" borderId="3" xfId="1" applyNumberFormat="1" applyFont="1" applyFill="1" applyBorder="1" applyAlignment="1" applyProtection="1">
      <alignment horizontal="center"/>
    </xf>
    <xf numFmtId="167" fontId="5" fillId="0" borderId="4" xfId="1" applyNumberFormat="1" applyFont="1" applyFill="1" applyBorder="1" applyAlignment="1" applyProtection="1">
      <alignment horizontal="center"/>
    </xf>
    <xf numFmtId="49" fontId="5" fillId="0" borderId="5" xfId="3" applyNumberFormat="1" applyFont="1" applyBorder="1" applyAlignment="1">
      <alignment horizontal="center"/>
    </xf>
    <xf numFmtId="49" fontId="5" fillId="0" borderId="6" xfId="3" applyNumberFormat="1" applyFont="1" applyBorder="1" applyAlignment="1">
      <alignment horizontal="center"/>
    </xf>
    <xf numFmtId="166" fontId="5" fillId="0" borderId="7" xfId="1" applyNumberFormat="1" applyFont="1" applyFill="1" applyBorder="1" applyAlignment="1" applyProtection="1">
      <alignment horizontal="center"/>
    </xf>
    <xf numFmtId="167" fontId="6" fillId="0" borderId="8" xfId="1" applyNumberFormat="1" applyFont="1" applyFill="1" applyBorder="1" applyAlignment="1" applyProtection="1">
      <alignment horizontal="center"/>
    </xf>
    <xf numFmtId="49" fontId="5" fillId="0" borderId="9" xfId="3" applyNumberFormat="1" applyFont="1" applyBorder="1" applyAlignment="1">
      <alignment horizontal="center"/>
    </xf>
    <xf numFmtId="49" fontId="5" fillId="0" borderId="10" xfId="3" applyNumberFormat="1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166" fontId="5" fillId="0" borderId="10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167" fontId="5" fillId="0" borderId="12" xfId="1" applyNumberFormat="1" applyFont="1" applyFill="1" applyBorder="1" applyAlignment="1" applyProtection="1">
      <alignment horizontal="center"/>
    </xf>
    <xf numFmtId="49" fontId="5" fillId="0" borderId="13" xfId="3" applyNumberFormat="1" applyFont="1" applyBorder="1" applyAlignment="1">
      <alignment horizontal="center"/>
    </xf>
    <xf numFmtId="49" fontId="5" fillId="0" borderId="14" xfId="3" applyNumberFormat="1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166" fontId="5" fillId="0" borderId="15" xfId="1" applyNumberFormat="1" applyFont="1" applyFill="1" applyBorder="1" applyAlignment="1" applyProtection="1"/>
    <xf numFmtId="3" fontId="5" fillId="0" borderId="15" xfId="1" applyNumberFormat="1" applyFont="1" applyFill="1" applyBorder="1" applyAlignment="1" applyProtection="1">
      <alignment horizontal="center"/>
    </xf>
    <xf numFmtId="166" fontId="5" fillId="0" borderId="16" xfId="1" applyNumberFormat="1" applyFont="1" applyFill="1" applyBorder="1" applyAlignment="1" applyProtection="1">
      <alignment horizontal="center"/>
    </xf>
    <xf numFmtId="49" fontId="5" fillId="0" borderId="20" xfId="3" applyNumberFormat="1" applyFont="1" applyBorder="1" applyAlignment="1">
      <alignment horizontal="center"/>
    </xf>
    <xf numFmtId="49" fontId="5" fillId="0" borderId="21" xfId="3" applyNumberFormat="1" applyFont="1" applyBorder="1" applyAlignment="1">
      <alignment horizontal="center"/>
    </xf>
    <xf numFmtId="0" fontId="5" fillId="0" borderId="21" xfId="3" applyFont="1" applyBorder="1"/>
    <xf numFmtId="4" fontId="5" fillId="0" borderId="21" xfId="1" applyNumberFormat="1" applyFont="1" applyFill="1" applyBorder="1" applyAlignment="1" applyProtection="1">
      <alignment horizontal="right" indent="1"/>
    </xf>
    <xf numFmtId="167" fontId="5" fillId="0" borderId="22" xfId="1" applyNumberFormat="1" applyFont="1" applyFill="1" applyBorder="1" applyAlignment="1" applyProtection="1">
      <alignment horizontal="center"/>
    </xf>
    <xf numFmtId="49" fontId="7" fillId="0" borderId="23" xfId="3" applyNumberFormat="1" applyFont="1" applyBorder="1" applyAlignment="1">
      <alignment horizontal="center"/>
    </xf>
    <xf numFmtId="49" fontId="5" fillId="0" borderId="23" xfId="3" applyNumberFormat="1" applyFont="1" applyBorder="1" applyAlignment="1">
      <alignment horizontal="center"/>
    </xf>
    <xf numFmtId="0" fontId="8" fillId="2" borderId="24" xfId="0" applyNumberFormat="1" applyFont="1" applyFill="1" applyBorder="1" applyAlignment="1" applyProtection="1">
      <alignment horizontal="left" vertical="center" wrapText="1"/>
    </xf>
    <xf numFmtId="4" fontId="7" fillId="0" borderId="23" xfId="1" applyNumberFormat="1" applyFont="1" applyFill="1" applyBorder="1" applyAlignment="1" applyProtection="1">
      <alignment horizontal="right" indent="1"/>
    </xf>
    <xf numFmtId="167" fontId="7" fillId="0" borderId="25" xfId="1" applyNumberFormat="1" applyFont="1" applyFill="1" applyBorder="1" applyAlignment="1" applyProtection="1">
      <alignment horizontal="center"/>
    </xf>
    <xf numFmtId="49" fontId="7" fillId="0" borderId="6" xfId="3" applyNumberFormat="1" applyFont="1" applyBorder="1" applyAlignment="1">
      <alignment horizontal="center"/>
    </xf>
    <xf numFmtId="49" fontId="3" fillId="0" borderId="6" xfId="3" applyNumberFormat="1" applyFont="1" applyBorder="1" applyAlignment="1">
      <alignment horizontal="center" vertical="top"/>
    </xf>
    <xf numFmtId="0" fontId="9" fillId="2" borderId="26" xfId="0" applyNumberFormat="1" applyFont="1" applyFill="1" applyBorder="1" applyAlignment="1" applyProtection="1">
      <alignment horizontal="left" vertical="center" wrapText="1"/>
    </xf>
    <xf numFmtId="4" fontId="3" fillId="0" borderId="6" xfId="1" applyNumberFormat="1" applyFont="1" applyFill="1" applyBorder="1" applyAlignment="1" applyProtection="1">
      <alignment horizontal="right" indent="1"/>
    </xf>
    <xf numFmtId="167" fontId="3" fillId="0" borderId="8" xfId="1" applyNumberFormat="1" applyFont="1" applyFill="1" applyBorder="1" applyAlignment="1" applyProtection="1">
      <alignment horizontal="center"/>
    </xf>
    <xf numFmtId="0" fontId="5" fillId="0" borderId="7" xfId="3" applyFont="1" applyBorder="1"/>
    <xf numFmtId="4" fontId="5" fillId="0" borderId="6" xfId="1" applyNumberFormat="1" applyFont="1" applyFill="1" applyBorder="1" applyAlignment="1" applyProtection="1">
      <alignment horizontal="right" indent="1"/>
    </xf>
    <xf numFmtId="167" fontId="5" fillId="0" borderId="8" xfId="1" applyNumberFormat="1" applyFont="1" applyFill="1" applyBorder="1" applyAlignment="1" applyProtection="1">
      <alignment horizontal="center"/>
    </xf>
    <xf numFmtId="49" fontId="3" fillId="0" borderId="5" xfId="3" applyNumberFormat="1" applyFont="1" applyBorder="1" applyAlignment="1">
      <alignment horizontal="center"/>
    </xf>
    <xf numFmtId="49" fontId="7" fillId="0" borderId="10" xfId="3" applyNumberFormat="1" applyFont="1" applyBorder="1" applyAlignment="1">
      <alignment horizontal="center" vertical="top"/>
    </xf>
    <xf numFmtId="49" fontId="7" fillId="0" borderId="10" xfId="3" applyNumberFormat="1" applyFont="1" applyBorder="1" applyAlignment="1">
      <alignment horizontal="center"/>
    </xf>
    <xf numFmtId="0" fontId="7" fillId="0" borderId="11" xfId="3" applyFont="1" applyBorder="1" applyAlignment="1">
      <alignment vertical="center" wrapText="1"/>
    </xf>
    <xf numFmtId="4" fontId="7" fillId="0" borderId="10" xfId="1" applyNumberFormat="1" applyFont="1" applyFill="1" applyBorder="1" applyAlignment="1" applyProtection="1">
      <alignment horizontal="right" indent="1"/>
    </xf>
    <xf numFmtId="167" fontId="7" fillId="0" borderId="27" xfId="1" applyNumberFormat="1" applyFont="1" applyFill="1" applyBorder="1" applyAlignment="1" applyProtection="1">
      <alignment horizontal="center"/>
    </xf>
    <xf numFmtId="49" fontId="3" fillId="0" borderId="6" xfId="3" applyNumberFormat="1" applyFont="1" applyBorder="1" applyAlignment="1">
      <alignment horizontal="center"/>
    </xf>
    <xf numFmtId="0" fontId="9" fillId="2" borderId="28" xfId="0" applyNumberFormat="1" applyFont="1" applyFill="1" applyBorder="1" applyAlignment="1" applyProtection="1">
      <alignment horizontal="left" vertical="center" wrapText="1"/>
    </xf>
    <xf numFmtId="4" fontId="3" fillId="0" borderId="0" xfId="1" applyNumberFormat="1" applyFont="1" applyFill="1" applyBorder="1" applyAlignment="1" applyProtection="1">
      <alignment horizontal="right" indent="1"/>
    </xf>
    <xf numFmtId="4" fontId="3" fillId="0" borderId="7" xfId="3" applyNumberFormat="1" applyFont="1" applyBorder="1" applyAlignment="1">
      <alignment horizontal="right" indent="1"/>
    </xf>
    <xf numFmtId="0" fontId="3" fillId="0" borderId="6" xfId="3" applyFont="1" applyBorder="1" applyAlignment="1">
      <alignment vertical="top" wrapText="1"/>
    </xf>
    <xf numFmtId="3" fontId="3" fillId="0" borderId="0" xfId="1" applyNumberFormat="1" applyFont="1" applyFill="1" applyBorder="1" applyAlignment="1" applyProtection="1">
      <alignment horizontal="right" indent="1"/>
    </xf>
    <xf numFmtId="49" fontId="7" fillId="0" borderId="10" xfId="3" applyNumberFormat="1" applyFont="1" applyBorder="1" applyAlignment="1">
      <alignment horizontal="center" vertical="center"/>
    </xf>
    <xf numFmtId="0" fontId="7" fillId="0" borderId="11" xfId="3" applyFont="1" applyBorder="1" applyAlignment="1">
      <alignment wrapText="1"/>
    </xf>
    <xf numFmtId="0" fontId="7" fillId="0" borderId="23" xfId="3" applyFont="1" applyBorder="1" applyAlignment="1">
      <alignment vertical="center" wrapText="1"/>
    </xf>
    <xf numFmtId="4" fontId="7" fillId="0" borderId="10" xfId="1" applyNumberFormat="1" applyFont="1" applyFill="1" applyBorder="1" applyAlignment="1" applyProtection="1">
      <alignment horizontal="center"/>
    </xf>
    <xf numFmtId="4" fontId="3" fillId="0" borderId="0" xfId="1" applyNumberFormat="1" applyFont="1" applyFill="1" applyBorder="1" applyAlignment="1" applyProtection="1">
      <alignment horizontal="center"/>
    </xf>
    <xf numFmtId="49" fontId="7" fillId="0" borderId="23" xfId="3" applyNumberFormat="1" applyFont="1" applyBorder="1" applyAlignment="1">
      <alignment horizontal="center" vertical="top"/>
    </xf>
    <xf numFmtId="4" fontId="7" fillId="0" borderId="29" xfId="1" applyNumberFormat="1" applyFont="1" applyFill="1" applyBorder="1" applyAlignment="1" applyProtection="1">
      <alignment horizontal="center"/>
    </xf>
    <xf numFmtId="4" fontId="7" fillId="0" borderId="30" xfId="1" applyNumberFormat="1" applyFont="1" applyFill="1" applyBorder="1" applyAlignment="1" applyProtection="1">
      <alignment horizontal="right" indent="1"/>
    </xf>
    <xf numFmtId="168" fontId="7" fillId="0" borderId="27" xfId="2" applyNumberFormat="1" applyFont="1" applyFill="1" applyBorder="1" applyAlignment="1" applyProtection="1">
      <alignment horizontal="center"/>
    </xf>
    <xf numFmtId="0" fontId="3" fillId="0" borderId="6" xfId="3" applyFont="1" applyBorder="1"/>
    <xf numFmtId="0" fontId="7" fillId="0" borderId="23" xfId="3" applyFont="1" applyBorder="1"/>
    <xf numFmtId="167" fontId="7" fillId="0" borderId="8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0" fontId="8" fillId="2" borderId="31" xfId="0" applyNumberFormat="1" applyFont="1" applyFill="1" applyBorder="1" applyAlignment="1" applyProtection="1">
      <alignment horizontal="left" vertical="center" wrapText="1"/>
    </xf>
    <xf numFmtId="4" fontId="7" fillId="0" borderId="23" xfId="3" applyNumberFormat="1" applyFont="1" applyBorder="1" applyAlignment="1">
      <alignment horizontal="right" indent="1"/>
    </xf>
    <xf numFmtId="0" fontId="7" fillId="0" borderId="23" xfId="3" applyFont="1" applyBorder="1" applyAlignment="1">
      <alignment vertical="center"/>
    </xf>
    <xf numFmtId="167" fontId="5" fillId="0" borderId="32" xfId="1" applyNumberFormat="1" applyFont="1" applyFill="1" applyBorder="1" applyAlignment="1" applyProtection="1">
      <alignment horizontal="center"/>
    </xf>
    <xf numFmtId="0" fontId="7" fillId="0" borderId="10" xfId="3" applyFont="1" applyBorder="1" applyAlignment="1">
      <alignment vertical="center"/>
    </xf>
    <xf numFmtId="167" fontId="10" fillId="0" borderId="33" xfId="1" applyNumberFormat="1" applyFont="1" applyFill="1" applyBorder="1" applyAlignment="1" applyProtection="1">
      <alignment horizontal="center"/>
    </xf>
    <xf numFmtId="4" fontId="3" fillId="0" borderId="7" xfId="3" applyNumberFormat="1" applyFont="1" applyBorder="1" applyAlignment="1">
      <alignment horizontal="center"/>
    </xf>
    <xf numFmtId="49" fontId="3" fillId="0" borderId="35" xfId="3" applyNumberFormat="1" applyFont="1" applyBorder="1" applyAlignment="1">
      <alignment horizontal="center"/>
    </xf>
    <xf numFmtId="49" fontId="3" fillId="0" borderId="36" xfId="3" applyNumberFormat="1" applyFont="1" applyBorder="1" applyAlignment="1">
      <alignment horizontal="center"/>
    </xf>
    <xf numFmtId="0" fontId="5" fillId="0" borderId="37" xfId="3" applyFont="1" applyBorder="1" applyAlignment="1">
      <alignment horizontal="center"/>
    </xf>
    <xf numFmtId="4" fontId="5" fillId="0" borderId="2" xfId="1" applyNumberFormat="1" applyFont="1" applyFill="1" applyBorder="1" applyAlignment="1" applyProtection="1">
      <alignment horizontal="center"/>
    </xf>
    <xf numFmtId="49" fontId="3" fillId="0" borderId="38" xfId="3" applyNumberFormat="1" applyFont="1" applyBorder="1" applyAlignment="1">
      <alignment horizontal="center"/>
    </xf>
    <xf numFmtId="0" fontId="5" fillId="0" borderId="38" xfId="3" applyFont="1" applyBorder="1" applyAlignment="1">
      <alignment horizontal="center"/>
    </xf>
    <xf numFmtId="4" fontId="5" fillId="0" borderId="38" xfId="1" applyNumberFormat="1" applyFont="1" applyFill="1" applyBorder="1" applyAlignment="1" applyProtection="1">
      <alignment horizontal="center"/>
    </xf>
    <xf numFmtId="167" fontId="5" fillId="0" borderId="38" xfId="1" applyNumberFormat="1" applyFont="1" applyFill="1" applyBorder="1" applyAlignment="1" applyProtection="1">
      <alignment horizontal="center"/>
    </xf>
    <xf numFmtId="49" fontId="5" fillId="3" borderId="13" xfId="3" applyNumberFormat="1" applyFont="1" applyFill="1" applyBorder="1" applyAlignment="1">
      <alignment horizontal="center"/>
    </xf>
    <xf numFmtId="49" fontId="5" fillId="3" borderId="14" xfId="3" applyNumberFormat="1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166" fontId="5" fillId="3" borderId="15" xfId="1" applyNumberFormat="1" applyFont="1" applyFill="1" applyBorder="1" applyAlignment="1" applyProtection="1">
      <alignment horizontal="center"/>
    </xf>
    <xf numFmtId="3" fontId="5" fillId="3" borderId="15" xfId="1" applyNumberFormat="1" applyFont="1" applyFill="1" applyBorder="1" applyAlignment="1" applyProtection="1">
      <alignment horizontal="center"/>
    </xf>
    <xf numFmtId="166" fontId="5" fillId="3" borderId="16" xfId="1" applyNumberFormat="1" applyFont="1" applyFill="1" applyBorder="1" applyAlignment="1" applyProtection="1">
      <alignment horizontal="center"/>
    </xf>
    <xf numFmtId="4" fontId="5" fillId="0" borderId="21" xfId="1" applyNumberFormat="1" applyFont="1" applyFill="1" applyBorder="1" applyAlignment="1" applyProtection="1">
      <alignment horizontal="center"/>
    </xf>
    <xf numFmtId="4" fontId="7" fillId="3" borderId="23" xfId="1" applyNumberFormat="1" applyFont="1" applyFill="1" applyBorder="1" applyAlignment="1" applyProtection="1">
      <alignment horizontal="center"/>
    </xf>
    <xf numFmtId="4" fontId="7" fillId="3" borderId="23" xfId="1" applyNumberFormat="1" applyFont="1" applyFill="1" applyBorder="1" applyAlignment="1" applyProtection="1">
      <alignment horizontal="right" indent="1"/>
    </xf>
    <xf numFmtId="167" fontId="3" fillId="0" borderId="27" xfId="1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4" fontId="3" fillId="3" borderId="6" xfId="1" applyNumberFormat="1" applyFont="1" applyFill="1" applyBorder="1" applyAlignment="1" applyProtection="1">
      <alignment horizontal="center"/>
    </xf>
    <xf numFmtId="4" fontId="3" fillId="3" borderId="6" xfId="1" applyNumberFormat="1" applyFont="1" applyFill="1" applyBorder="1" applyAlignment="1" applyProtection="1">
      <alignment horizontal="right" indent="1"/>
    </xf>
    <xf numFmtId="4" fontId="5" fillId="3" borderId="6" xfId="1" applyNumberFormat="1" applyFont="1" applyFill="1" applyBorder="1" applyAlignment="1" applyProtection="1">
      <alignment horizontal="center"/>
    </xf>
    <xf numFmtId="4" fontId="5" fillId="3" borderId="6" xfId="1" applyNumberFormat="1" applyFont="1" applyFill="1" applyBorder="1" applyAlignment="1" applyProtection="1">
      <alignment horizontal="right" indent="1"/>
    </xf>
    <xf numFmtId="4" fontId="7" fillId="3" borderId="10" xfId="1" applyNumberFormat="1" applyFont="1" applyFill="1" applyBorder="1" applyAlignment="1" applyProtection="1">
      <alignment horizontal="center"/>
    </xf>
    <xf numFmtId="4" fontId="7" fillId="3" borderId="10" xfId="1" applyNumberFormat="1" applyFont="1" applyFill="1" applyBorder="1" applyAlignment="1" applyProtection="1">
      <alignment horizontal="right" indent="1"/>
    </xf>
    <xf numFmtId="4" fontId="3" fillId="3" borderId="0" xfId="1" applyNumberFormat="1" applyFont="1" applyFill="1" applyBorder="1" applyAlignment="1" applyProtection="1">
      <alignment horizontal="center"/>
    </xf>
    <xf numFmtId="4" fontId="3" fillId="3" borderId="7" xfId="3" applyNumberFormat="1" applyFont="1" applyFill="1" applyBorder="1" applyAlignment="1">
      <alignment horizontal="right" indent="1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2" fillId="0" borderId="0" xfId="0" applyFont="1" applyBorder="1"/>
    <xf numFmtId="0" fontId="12" fillId="0" borderId="6" xfId="0" applyFont="1" applyBorder="1"/>
    <xf numFmtId="4" fontId="12" fillId="3" borderId="45" xfId="0" applyNumberFormat="1" applyFont="1" applyFill="1" applyBorder="1" applyAlignment="1">
      <alignment horizontal="right" indent="1"/>
    </xf>
    <xf numFmtId="4" fontId="12" fillId="3" borderId="46" xfId="0" applyNumberFormat="1" applyFont="1" applyFill="1" applyBorder="1" applyAlignment="1">
      <alignment horizontal="right" indent="1"/>
    </xf>
    <xf numFmtId="169" fontId="12" fillId="0" borderId="47" xfId="1" applyNumberFormat="1" applyFont="1" applyFill="1" applyBorder="1" applyAlignment="1" applyProtection="1">
      <alignment horizontal="right" indent="1"/>
    </xf>
    <xf numFmtId="4" fontId="5" fillId="3" borderId="48" xfId="0" applyNumberFormat="1" applyFont="1" applyFill="1" applyBorder="1" applyAlignment="1">
      <alignment horizontal="center"/>
    </xf>
    <xf numFmtId="4" fontId="5" fillId="3" borderId="48" xfId="0" applyNumberFormat="1" applyFont="1" applyFill="1" applyBorder="1" applyAlignment="1">
      <alignment horizontal="right" indent="1"/>
    </xf>
    <xf numFmtId="169" fontId="5" fillId="3" borderId="49" xfId="1" applyNumberFormat="1" applyFont="1" applyFill="1" applyBorder="1" applyAlignment="1" applyProtection="1">
      <alignment horizontal="right" indent="1"/>
    </xf>
    <xf numFmtId="0" fontId="10" fillId="0" borderId="11" xfId="3" applyFont="1" applyBorder="1" applyAlignment="1">
      <alignment wrapText="1"/>
    </xf>
    <xf numFmtId="4" fontId="7" fillId="3" borderId="50" xfId="0" applyNumberFormat="1" applyFont="1" applyFill="1" applyBorder="1" applyAlignment="1">
      <alignment horizontal="right" indent="1"/>
    </xf>
    <xf numFmtId="169" fontId="7" fillId="3" borderId="51" xfId="1" applyNumberFormat="1" applyFont="1" applyFill="1" applyBorder="1" applyAlignment="1" applyProtection="1">
      <alignment horizontal="right" indent="1"/>
    </xf>
    <xf numFmtId="0" fontId="3" fillId="0" borderId="52" xfId="0" applyFont="1" applyBorder="1" applyAlignment="1">
      <alignment horizontal="center"/>
    </xf>
    <xf numFmtId="0" fontId="3" fillId="0" borderId="6" xfId="0" applyFont="1" applyBorder="1"/>
    <xf numFmtId="4" fontId="3" fillId="3" borderId="45" xfId="0" applyNumberFormat="1" applyFont="1" applyFill="1" applyBorder="1" applyAlignment="1">
      <alignment horizontal="right" indent="1"/>
    </xf>
    <xf numFmtId="4" fontId="3" fillId="3" borderId="46" xfId="0" applyNumberFormat="1" applyFont="1" applyFill="1" applyBorder="1" applyAlignment="1">
      <alignment horizontal="right" indent="1"/>
    </xf>
    <xf numFmtId="169" fontId="3" fillId="3" borderId="47" xfId="1" applyNumberFormat="1" applyFont="1" applyFill="1" applyBorder="1" applyAlignment="1" applyProtection="1">
      <alignment horizontal="right" indent="1"/>
    </xf>
    <xf numFmtId="0" fontId="7" fillId="0" borderId="29" xfId="3" applyFont="1" applyBorder="1" applyAlignment="1">
      <alignment wrapText="1"/>
    </xf>
    <xf numFmtId="4" fontId="7" fillId="3" borderId="50" xfId="0" applyNumberFormat="1" applyFont="1" applyFill="1" applyBorder="1" applyAlignment="1">
      <alignment horizontal="center"/>
    </xf>
    <xf numFmtId="4" fontId="7" fillId="3" borderId="53" xfId="0" applyNumberFormat="1" applyFont="1" applyFill="1" applyBorder="1" applyAlignment="1">
      <alignment horizontal="right" indent="1"/>
    </xf>
    <xf numFmtId="4" fontId="3" fillId="3" borderId="45" xfId="0" applyNumberFormat="1" applyFont="1" applyFill="1" applyBorder="1" applyAlignment="1">
      <alignment horizontal="center"/>
    </xf>
    <xf numFmtId="0" fontId="7" fillId="0" borderId="23" xfId="3" applyFont="1" applyBorder="1" applyAlignment="1">
      <alignment vertical="top" wrapText="1"/>
    </xf>
    <xf numFmtId="4" fontId="7" fillId="3" borderId="53" xfId="0" applyNumberFormat="1" applyFont="1" applyFill="1" applyBorder="1" applyAlignment="1">
      <alignment horizontal="center"/>
    </xf>
    <xf numFmtId="49" fontId="5" fillId="0" borderId="44" xfId="3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70" fontId="5" fillId="3" borderId="0" xfId="1" applyNumberFormat="1" applyFont="1" applyFill="1" applyBorder="1" applyAlignment="1" applyProtection="1">
      <alignment horizontal="center"/>
    </xf>
    <xf numFmtId="164" fontId="5" fillId="3" borderId="45" xfId="1" applyNumberFormat="1" applyFont="1" applyFill="1" applyBorder="1" applyAlignment="1">
      <alignment horizontal="center"/>
    </xf>
    <xf numFmtId="164" fontId="5" fillId="3" borderId="47" xfId="1" applyNumberFormat="1" applyFont="1" applyFill="1" applyBorder="1" applyAlignment="1" applyProtection="1">
      <alignment horizontal="center"/>
    </xf>
    <xf numFmtId="0" fontId="3" fillId="0" borderId="44" xfId="0" applyFont="1" applyBorder="1"/>
    <xf numFmtId="0" fontId="7" fillId="0" borderId="29" xfId="3" applyFont="1" applyBorder="1"/>
    <xf numFmtId="4" fontId="7" fillId="3" borderId="54" xfId="0" applyNumberFormat="1" applyFont="1" applyFill="1" applyBorder="1" applyAlignment="1">
      <alignment horizontal="right" indent="1"/>
    </xf>
    <xf numFmtId="49" fontId="9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6" xfId="0" applyNumberFormat="1" applyFont="1" applyFill="1" applyBorder="1" applyAlignment="1" applyProtection="1">
      <alignment horizontal="left" vertical="center" wrapText="1"/>
      <protection locked="0"/>
    </xf>
    <xf numFmtId="0" fontId="9" fillId="0" borderId="55" xfId="0" applyNumberFormat="1" applyFont="1" applyFill="1" applyBorder="1" applyAlignment="1" applyProtection="1">
      <alignment horizontal="left" vertical="center" wrapText="1"/>
    </xf>
    <xf numFmtId="169" fontId="3" fillId="0" borderId="47" xfId="1" applyNumberFormat="1" applyFont="1" applyFill="1" applyBorder="1" applyAlignment="1" applyProtection="1">
      <alignment horizontal="right" indent="1"/>
    </xf>
    <xf numFmtId="4" fontId="5" fillId="3" borderId="56" xfId="0" applyNumberFormat="1" applyFont="1" applyFill="1" applyBorder="1" applyAlignment="1">
      <alignment horizontal="center"/>
    </xf>
    <xf numFmtId="169" fontId="5" fillId="0" borderId="49" xfId="1" applyNumberFormat="1" applyFont="1" applyFill="1" applyBorder="1" applyAlignment="1" applyProtection="1">
      <alignment horizontal="right" indent="1"/>
    </xf>
    <xf numFmtId="0" fontId="7" fillId="0" borderId="10" xfId="3" applyFont="1" applyBorder="1"/>
    <xf numFmtId="169" fontId="7" fillId="0" borderId="51" xfId="1" applyNumberFormat="1" applyFont="1" applyFill="1" applyBorder="1" applyAlignment="1" applyProtection="1">
      <alignment horizontal="right" indent="1"/>
    </xf>
    <xf numFmtId="0" fontId="3" fillId="0" borderId="45" xfId="0" applyFont="1" applyBorder="1"/>
    <xf numFmtId="4" fontId="3" fillId="3" borderId="46" xfId="0" applyNumberFormat="1" applyFont="1" applyFill="1" applyBorder="1" applyAlignment="1">
      <alignment horizontal="center"/>
    </xf>
    <xf numFmtId="0" fontId="3" fillId="0" borderId="57" xfId="0" applyFont="1" applyBorder="1"/>
    <xf numFmtId="0" fontId="3" fillId="0" borderId="7" xfId="0" applyFont="1" applyBorder="1"/>
    <xf numFmtId="49" fontId="3" fillId="0" borderId="58" xfId="3" applyNumberFormat="1" applyFont="1" applyBorder="1" applyAlignment="1">
      <alignment horizontal="center"/>
    </xf>
    <xf numFmtId="49" fontId="3" fillId="0" borderId="59" xfId="3" applyNumberFormat="1" applyFont="1" applyBorder="1" applyAlignment="1">
      <alignment horizontal="center"/>
    </xf>
    <xf numFmtId="0" fontId="5" fillId="0" borderId="60" xfId="3" applyFont="1" applyBorder="1" applyAlignment="1">
      <alignment horizontal="center"/>
    </xf>
    <xf numFmtId="4" fontId="5" fillId="3" borderId="61" xfId="1" applyNumberFormat="1" applyFont="1" applyFill="1" applyBorder="1" applyAlignment="1" applyProtection="1">
      <alignment horizontal="center"/>
    </xf>
    <xf numFmtId="167" fontId="5" fillId="0" borderId="62" xfId="1" applyNumberFormat="1" applyFont="1" applyFill="1" applyBorder="1" applyAlignment="1" applyProtection="1">
      <alignment horizontal="center"/>
    </xf>
    <xf numFmtId="0" fontId="13" fillId="0" borderId="0" xfId="0" applyFont="1"/>
    <xf numFmtId="4" fontId="13" fillId="0" borderId="0" xfId="0" applyNumberFormat="1" applyFont="1" applyBorder="1"/>
    <xf numFmtId="0" fontId="13" fillId="0" borderId="0" xfId="0" applyFont="1" applyBorder="1"/>
    <xf numFmtId="0" fontId="14" fillId="0" borderId="0" xfId="0" applyFont="1" applyBorder="1"/>
    <xf numFmtId="3" fontId="5" fillId="0" borderId="15" xfId="1" applyNumberFormat="1" applyFont="1" applyFill="1" applyBorder="1" applyAlignment="1" applyProtection="1">
      <alignment horizontal="center" vertical="center"/>
    </xf>
    <xf numFmtId="166" fontId="5" fillId="0" borderId="16" xfId="1" applyNumberFormat="1" applyFont="1" applyFill="1" applyBorder="1" applyAlignment="1" applyProtection="1">
      <alignment horizontal="center" vertical="center"/>
    </xf>
    <xf numFmtId="49" fontId="5" fillId="0" borderId="13" xfId="3" applyNumberFormat="1" applyFont="1" applyBorder="1" applyAlignment="1">
      <alignment horizontal="center" vertical="center"/>
    </xf>
    <xf numFmtId="49" fontId="5" fillId="0" borderId="14" xfId="3" applyNumberFormat="1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166" fontId="5" fillId="0" borderId="15" xfId="1" applyNumberFormat="1" applyFont="1" applyFill="1" applyBorder="1" applyAlignment="1" applyProtection="1">
      <alignment horizontal="left" vertical="center" indent="2"/>
    </xf>
    <xf numFmtId="0" fontId="3" fillId="0" borderId="6" xfId="3" applyFont="1" applyBorder="1" applyAlignment="1">
      <alignment vertical="center" wrapText="1"/>
    </xf>
    <xf numFmtId="0" fontId="5" fillId="0" borderId="0" xfId="3" applyFont="1" applyBorder="1" applyAlignment="1">
      <alignment horizontal="center"/>
    </xf>
    <xf numFmtId="49" fontId="5" fillId="0" borderId="17" xfId="3" applyNumberFormat="1" applyFont="1" applyBorder="1" applyAlignment="1">
      <alignment horizontal="center"/>
    </xf>
    <xf numFmtId="49" fontId="5" fillId="0" borderId="18" xfId="3" applyNumberFormat="1" applyFont="1" applyBorder="1" applyAlignment="1">
      <alignment horizontal="center"/>
    </xf>
    <xf numFmtId="49" fontId="5" fillId="0" borderId="19" xfId="3" applyNumberFormat="1" applyFont="1" applyBorder="1" applyAlignment="1">
      <alignment horizontal="center"/>
    </xf>
    <xf numFmtId="49" fontId="11" fillId="0" borderId="34" xfId="3" applyNumberFormat="1" applyFont="1" applyBorder="1" applyAlignment="1">
      <alignment horizontal="center" vertical="center"/>
    </xf>
    <xf numFmtId="49" fontId="5" fillId="3" borderId="39" xfId="3" applyNumberFormat="1" applyFont="1" applyFill="1" applyBorder="1" applyAlignment="1">
      <alignment horizontal="center"/>
    </xf>
    <xf numFmtId="49" fontId="5" fillId="3" borderId="40" xfId="3" applyNumberFormat="1" applyFont="1" applyFill="1" applyBorder="1" applyAlignment="1">
      <alignment horizontal="center"/>
    </xf>
    <xf numFmtId="49" fontId="5" fillId="3" borderId="41" xfId="3" applyNumberFormat="1" applyFont="1" applyFill="1" applyBorder="1" applyAlignment="1">
      <alignment horizontal="center"/>
    </xf>
    <xf numFmtId="49" fontId="5" fillId="3" borderId="42" xfId="3" applyNumberFormat="1" applyFont="1" applyFill="1" applyBorder="1" applyAlignment="1">
      <alignment horizontal="center"/>
    </xf>
    <xf numFmtId="49" fontId="5" fillId="3" borderId="30" xfId="3" applyNumberFormat="1" applyFont="1" applyFill="1" applyBorder="1" applyAlignment="1">
      <alignment horizontal="center"/>
    </xf>
    <xf numFmtId="49" fontId="5" fillId="3" borderId="43" xfId="3" applyNumberFormat="1" applyFont="1" applyFill="1" applyBorder="1" applyAlignment="1">
      <alignment horizont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/>
    </xf>
    <xf numFmtId="49" fontId="5" fillId="0" borderId="2" xfId="3" applyNumberFormat="1" applyFont="1" applyBorder="1" applyAlignment="1">
      <alignment horizontal="center" vertical="center"/>
    </xf>
    <xf numFmtId="49" fontId="5" fillId="0" borderId="6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4" fontId="5" fillId="0" borderId="2" xfId="1" applyNumberFormat="1" applyFont="1" applyFill="1" applyBorder="1" applyAlignment="1" applyProtection="1">
      <alignment horizontal="center" vertical="center"/>
    </xf>
    <xf numFmtId="4" fontId="5" fillId="0" borderId="6" xfId="1" applyNumberFormat="1" applyFont="1" applyFill="1" applyBorder="1" applyAlignment="1" applyProtection="1">
      <alignment horizontal="center" vertical="center"/>
    </xf>
  </cellXfs>
  <cellStyles count="4">
    <cellStyle name="Dziesiętny" xfId="1" builtinId="3"/>
    <cellStyle name="Normalny" xfId="0" builtinId="0"/>
    <cellStyle name="Normalny_Arkusz1" xfId="3" xr:uid="{00000000-0005-0000-0000-000002000000}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zoomScaleNormal="100" workbookViewId="0">
      <selection activeCell="D3" sqref="D3"/>
    </sheetView>
  </sheetViews>
  <sheetFormatPr defaultRowHeight="13.8"/>
  <cols>
    <col min="1" max="1" width="4" customWidth="1"/>
    <col min="2" max="2" width="6.19921875" customWidth="1"/>
    <col min="3" max="3" width="4.59765625" customWidth="1"/>
    <col min="4" max="4" width="40.796875" customWidth="1"/>
    <col min="5" max="5" width="9.296875" customWidth="1"/>
    <col min="6" max="6" width="8.796875" customWidth="1"/>
    <col min="7" max="7" width="6.69921875" customWidth="1"/>
  </cols>
  <sheetData>
    <row r="1" spans="1:7">
      <c r="A1" s="1"/>
      <c r="B1" s="1"/>
      <c r="C1" s="1"/>
      <c r="D1" s="2"/>
      <c r="E1" s="4" t="s">
        <v>0</v>
      </c>
      <c r="F1" s="4"/>
      <c r="G1" s="5"/>
    </row>
    <row r="2" spans="1:7">
      <c r="A2" s="1"/>
      <c r="B2" s="1"/>
      <c r="C2" s="1"/>
      <c r="D2" s="6"/>
      <c r="E2" s="7" t="s">
        <v>58</v>
      </c>
      <c r="F2" s="7"/>
      <c r="G2" s="8"/>
    </row>
    <row r="3" spans="1:7">
      <c r="A3" s="1"/>
      <c r="B3" s="1"/>
      <c r="C3" s="1"/>
      <c r="D3" s="2"/>
      <c r="E3" s="4" t="s">
        <v>1</v>
      </c>
      <c r="F3" s="4"/>
      <c r="G3" s="5"/>
    </row>
    <row r="4" spans="1:7">
      <c r="A4" s="1"/>
      <c r="B4" s="1"/>
      <c r="C4" s="1"/>
      <c r="D4" s="2"/>
      <c r="E4" s="4" t="s">
        <v>2</v>
      </c>
      <c r="F4" s="4"/>
      <c r="G4" s="5"/>
    </row>
    <row r="5" spans="1:7">
      <c r="A5" s="1"/>
      <c r="B5" s="1"/>
      <c r="C5" s="1"/>
      <c r="D5" s="2"/>
      <c r="E5" s="9" t="s">
        <v>59</v>
      </c>
      <c r="F5" s="9"/>
      <c r="G5" s="10"/>
    </row>
    <row r="6" spans="1:7" ht="14.4">
      <c r="A6" s="168" t="s">
        <v>3</v>
      </c>
      <c r="B6" s="168"/>
      <c r="C6" s="168"/>
      <c r="D6" s="168"/>
      <c r="E6" s="168"/>
      <c r="F6" s="168"/>
      <c r="G6" s="168"/>
    </row>
    <row r="7" spans="1:7" ht="14.4">
      <c r="A7" s="168" t="s">
        <v>4</v>
      </c>
      <c r="B7" s="168"/>
      <c r="C7" s="168"/>
      <c r="D7" s="168"/>
      <c r="E7" s="168"/>
      <c r="F7" s="168"/>
      <c r="G7" s="168"/>
    </row>
    <row r="8" spans="1:7" ht="14.4">
      <c r="A8" s="168" t="s">
        <v>54</v>
      </c>
      <c r="B8" s="168"/>
      <c r="C8" s="168"/>
      <c r="D8" s="168"/>
      <c r="E8" s="168"/>
      <c r="F8" s="168"/>
      <c r="G8" s="168"/>
    </row>
    <row r="9" spans="1:7" ht="6" customHeight="1" thickBot="1">
      <c r="A9" s="11"/>
      <c r="B9" s="11"/>
      <c r="C9" s="11"/>
      <c r="D9" s="11"/>
      <c r="E9" s="11"/>
      <c r="F9" s="11"/>
      <c r="G9" s="11"/>
    </row>
    <row r="10" spans="1:7" ht="12" customHeight="1">
      <c r="A10" s="179" t="s">
        <v>7</v>
      </c>
      <c r="B10" s="181" t="s">
        <v>8</v>
      </c>
      <c r="C10" s="181" t="s">
        <v>9</v>
      </c>
      <c r="D10" s="183" t="s">
        <v>10</v>
      </c>
      <c r="E10" s="12" t="s">
        <v>5</v>
      </c>
      <c r="F10" s="185" t="s">
        <v>12</v>
      </c>
      <c r="G10" s="13" t="s">
        <v>6</v>
      </c>
    </row>
    <row r="11" spans="1:7" ht="12.6" customHeight="1" thickBot="1">
      <c r="A11" s="180"/>
      <c r="B11" s="182"/>
      <c r="C11" s="182"/>
      <c r="D11" s="184"/>
      <c r="E11" s="16" t="s">
        <v>11</v>
      </c>
      <c r="F11" s="186"/>
      <c r="G11" s="17" t="s">
        <v>13</v>
      </c>
    </row>
    <row r="12" spans="1:7" ht="1.8" hidden="1" customHeight="1" thickBot="1">
      <c r="A12" s="18"/>
      <c r="B12" s="19"/>
      <c r="C12" s="19"/>
      <c r="D12" s="20"/>
      <c r="E12" s="21"/>
      <c r="F12" s="22"/>
      <c r="G12" s="23"/>
    </row>
    <row r="13" spans="1:7" ht="14.4" thickBot="1">
      <c r="A13" s="163">
        <v>1</v>
      </c>
      <c r="B13" s="164">
        <v>2</v>
      </c>
      <c r="C13" s="164">
        <v>3</v>
      </c>
      <c r="D13" s="165">
        <v>4</v>
      </c>
      <c r="E13" s="166">
        <v>5</v>
      </c>
      <c r="F13" s="161">
        <v>6</v>
      </c>
      <c r="G13" s="162">
        <v>7</v>
      </c>
    </row>
    <row r="14" spans="1:7" ht="15.6" thickTop="1" thickBot="1">
      <c r="A14" s="169" t="s">
        <v>14</v>
      </c>
      <c r="B14" s="170"/>
      <c r="C14" s="170"/>
      <c r="D14" s="170"/>
      <c r="E14" s="170"/>
      <c r="F14" s="170"/>
      <c r="G14" s="171"/>
    </row>
    <row r="15" spans="1:7" ht="15.6" thickTop="1" thickBot="1">
      <c r="A15" s="30" t="s">
        <v>15</v>
      </c>
      <c r="B15" s="31"/>
      <c r="C15" s="31"/>
      <c r="D15" s="32" t="s">
        <v>16</v>
      </c>
      <c r="E15" s="33">
        <f>SUM(E19+E16)</f>
        <v>221382</v>
      </c>
      <c r="F15" s="33">
        <f>SUM(F19+F16)</f>
        <v>110692.5</v>
      </c>
      <c r="G15" s="34">
        <f>F15/E15%</f>
        <v>50.000677561861394</v>
      </c>
    </row>
    <row r="16" spans="1:7" ht="15.6" customHeight="1" thickTop="1" thickBot="1">
      <c r="A16" s="14"/>
      <c r="B16" s="35" t="s">
        <v>17</v>
      </c>
      <c r="C16" s="36"/>
      <c r="D16" s="37" t="s">
        <v>18</v>
      </c>
      <c r="E16" s="38">
        <f>SUM(E17)</f>
        <v>117468</v>
      </c>
      <c r="F16" s="38">
        <f>SUM(F17)</f>
        <v>58734</v>
      </c>
      <c r="G16" s="39">
        <f>F16/E16%</f>
        <v>50</v>
      </c>
    </row>
    <row r="17" spans="1:7" ht="34.799999999999997" customHeight="1">
      <c r="A17" s="14"/>
      <c r="B17" s="40"/>
      <c r="C17" s="41" t="s">
        <v>19</v>
      </c>
      <c r="D17" s="42" t="s">
        <v>57</v>
      </c>
      <c r="E17" s="43">
        <v>117468</v>
      </c>
      <c r="F17" s="43">
        <v>58734</v>
      </c>
      <c r="G17" s="44">
        <f>F17/E17%</f>
        <v>50</v>
      </c>
    </row>
    <row r="18" spans="1:7" ht="3.6" customHeight="1">
      <c r="A18" s="14"/>
      <c r="B18" s="15"/>
      <c r="C18" s="15"/>
      <c r="D18" s="45"/>
      <c r="E18" s="46"/>
      <c r="F18" s="46"/>
      <c r="G18" s="47"/>
    </row>
    <row r="19" spans="1:7" ht="14.4" thickBot="1">
      <c r="A19" s="48"/>
      <c r="B19" s="49" t="s">
        <v>21</v>
      </c>
      <c r="C19" s="50"/>
      <c r="D19" s="51" t="s">
        <v>22</v>
      </c>
      <c r="E19" s="52">
        <f>SUM(E20)</f>
        <v>103914</v>
      </c>
      <c r="F19" s="52">
        <f>SUM(F20)</f>
        <v>51958.5</v>
      </c>
      <c r="G19" s="53">
        <f>F19/E19%</f>
        <v>50.001443501356889</v>
      </c>
    </row>
    <row r="20" spans="1:7" ht="36" customHeight="1">
      <c r="A20" s="48"/>
      <c r="B20" s="54"/>
      <c r="C20" s="41" t="s">
        <v>19</v>
      </c>
      <c r="D20" s="55" t="s">
        <v>57</v>
      </c>
      <c r="E20" s="56">
        <v>103914</v>
      </c>
      <c r="F20" s="57">
        <v>51958.5</v>
      </c>
      <c r="G20" s="44">
        <f>F20/E20%</f>
        <v>50.001443501356889</v>
      </c>
    </row>
    <row r="21" spans="1:7" ht="5.4" customHeight="1">
      <c r="A21" s="48"/>
      <c r="B21" s="54"/>
      <c r="C21" s="41"/>
      <c r="D21" s="58"/>
      <c r="E21" s="59"/>
      <c r="F21" s="57"/>
      <c r="G21" s="44"/>
    </row>
    <row r="22" spans="1:7" ht="15" thickBot="1">
      <c r="A22" s="30" t="s">
        <v>23</v>
      </c>
      <c r="B22" s="31"/>
      <c r="C22" s="31"/>
      <c r="D22" s="32" t="s">
        <v>24</v>
      </c>
      <c r="E22" s="33">
        <f>SUM(E23+E26+E29+E32+E38+E35)</f>
        <v>1118730</v>
      </c>
      <c r="F22" s="33">
        <f>SUM(F23+F26+F29+F32+F38+F35)</f>
        <v>641743</v>
      </c>
      <c r="G22" s="34">
        <f>F22/E22%</f>
        <v>57.363528286539207</v>
      </c>
    </row>
    <row r="23" spans="1:7" ht="34.799999999999997" customHeight="1" thickTop="1" thickBot="1">
      <c r="A23" s="48"/>
      <c r="B23" s="60" t="s">
        <v>25</v>
      </c>
      <c r="C23" s="50"/>
      <c r="D23" s="61" t="s">
        <v>26</v>
      </c>
      <c r="E23" s="52">
        <f>SUM(E24)</f>
        <v>36000</v>
      </c>
      <c r="F23" s="52">
        <f>SUM(F24)</f>
        <v>18783</v>
      </c>
      <c r="G23" s="53">
        <f>F23/E23%</f>
        <v>52.174999999999997</v>
      </c>
    </row>
    <row r="24" spans="1:7" ht="35.4" customHeight="1">
      <c r="A24" s="48"/>
      <c r="B24" s="54"/>
      <c r="C24" s="41" t="s">
        <v>19</v>
      </c>
      <c r="D24" s="55" t="s">
        <v>57</v>
      </c>
      <c r="E24" s="56">
        <v>36000</v>
      </c>
      <c r="F24" s="57">
        <v>18783</v>
      </c>
      <c r="G24" s="44">
        <f>F24/E24%</f>
        <v>52.174999999999997</v>
      </c>
    </row>
    <row r="25" spans="1:7" ht="7.2" customHeight="1">
      <c r="A25" s="48"/>
      <c r="B25" s="54"/>
      <c r="C25" s="41"/>
      <c r="D25" s="58"/>
      <c r="E25" s="59"/>
      <c r="F25" s="57"/>
      <c r="G25" s="44"/>
    </row>
    <row r="26" spans="1:7" ht="26.4" customHeight="1" thickBot="1">
      <c r="A26" s="48"/>
      <c r="B26" s="60" t="s">
        <v>27</v>
      </c>
      <c r="C26" s="50"/>
      <c r="D26" s="62" t="s">
        <v>28</v>
      </c>
      <c r="E26" s="63">
        <f>SUM(E27)</f>
        <v>220000</v>
      </c>
      <c r="F26" s="52">
        <f>SUM(F27)</f>
        <v>122441</v>
      </c>
      <c r="G26" s="53">
        <f>F26/E26%</f>
        <v>55.655000000000001</v>
      </c>
    </row>
    <row r="27" spans="1:7" ht="33.6" customHeight="1">
      <c r="A27" s="48"/>
      <c r="B27" s="54"/>
      <c r="C27" s="41" t="s">
        <v>19</v>
      </c>
      <c r="D27" s="55" t="s">
        <v>57</v>
      </c>
      <c r="E27" s="64">
        <v>220000</v>
      </c>
      <c r="F27" s="57">
        <v>122441</v>
      </c>
      <c r="G27" s="44">
        <f>F27/E27%</f>
        <v>55.655000000000001</v>
      </c>
    </row>
    <row r="28" spans="1:7" ht="6" customHeight="1">
      <c r="A28" s="48"/>
      <c r="B28" s="54"/>
      <c r="C28" s="41"/>
      <c r="D28" s="58"/>
      <c r="E28" s="56"/>
      <c r="F28" s="57"/>
      <c r="G28" s="44"/>
    </row>
    <row r="29" spans="1:7" ht="14.4" thickBot="1">
      <c r="A29" s="48"/>
      <c r="B29" s="35" t="s">
        <v>29</v>
      </c>
      <c r="C29" s="65"/>
      <c r="D29" s="62" t="s">
        <v>30</v>
      </c>
      <c r="E29" s="66">
        <f>SUM(E30)</f>
        <v>370000</v>
      </c>
      <c r="F29" s="67">
        <f>SUM(F30)</f>
        <v>215765</v>
      </c>
      <c r="G29" s="68">
        <f>SUM(F29/E29)</f>
        <v>0.58314864864864868</v>
      </c>
    </row>
    <row r="30" spans="1:7" ht="34.200000000000003" customHeight="1">
      <c r="A30" s="48"/>
      <c r="B30" s="54"/>
      <c r="C30" s="41" t="s">
        <v>19</v>
      </c>
      <c r="D30" s="55" t="s">
        <v>57</v>
      </c>
      <c r="E30" s="64">
        <v>370000</v>
      </c>
      <c r="F30" s="57">
        <v>215765</v>
      </c>
      <c r="G30" s="44">
        <f>F30/E30%</f>
        <v>58.314864864864866</v>
      </c>
    </row>
    <row r="31" spans="1:7" ht="4.8" customHeight="1">
      <c r="A31" s="48"/>
      <c r="B31" s="54"/>
      <c r="C31" s="54"/>
      <c r="D31" s="69"/>
      <c r="E31" s="56"/>
      <c r="F31" s="57"/>
      <c r="G31" s="44"/>
    </row>
    <row r="32" spans="1:7" ht="14.4" thickBot="1">
      <c r="A32" s="48"/>
      <c r="B32" s="35" t="s">
        <v>31</v>
      </c>
      <c r="C32" s="35"/>
      <c r="D32" s="70" t="s">
        <v>32</v>
      </c>
      <c r="E32" s="66">
        <f>SUM(E33)</f>
        <v>313400</v>
      </c>
      <c r="F32" s="67">
        <f>SUM(F33)</f>
        <v>168755</v>
      </c>
      <c r="G32" s="71">
        <f>F32/E32%</f>
        <v>53.846522016592218</v>
      </c>
    </row>
    <row r="33" spans="1:7" ht="33" customHeight="1">
      <c r="A33" s="48"/>
      <c r="B33" s="54"/>
      <c r="C33" s="41" t="s">
        <v>19</v>
      </c>
      <c r="D33" s="58" t="s">
        <v>20</v>
      </c>
      <c r="E33" s="56">
        <v>313400</v>
      </c>
      <c r="F33" s="57">
        <v>168755</v>
      </c>
      <c r="G33" s="72">
        <f>F33/E33%</f>
        <v>53.846522016592218</v>
      </c>
    </row>
    <row r="34" spans="1:7" ht="6" customHeight="1">
      <c r="A34" s="48"/>
      <c r="B34" s="54"/>
      <c r="C34" s="41"/>
      <c r="D34" s="58"/>
      <c r="E34" s="56"/>
      <c r="F34" s="57"/>
      <c r="G34" s="44"/>
    </row>
    <row r="35" spans="1:7" ht="16.2" customHeight="1" thickBot="1">
      <c r="A35" s="48"/>
      <c r="B35" s="35" t="s">
        <v>33</v>
      </c>
      <c r="C35" s="65"/>
      <c r="D35" s="73" t="s">
        <v>34</v>
      </c>
      <c r="E35" s="67">
        <f>SUM(E36)</f>
        <v>53312</v>
      </c>
      <c r="F35" s="74">
        <f>SUM(F36)</f>
        <v>30999</v>
      </c>
      <c r="G35" s="53">
        <f>F35/E35%</f>
        <v>58.146383553421366</v>
      </c>
    </row>
    <row r="36" spans="1:7" ht="33" customHeight="1">
      <c r="A36" s="48"/>
      <c r="B36" s="54"/>
      <c r="C36" s="41" t="s">
        <v>19</v>
      </c>
      <c r="D36" s="58" t="s">
        <v>57</v>
      </c>
      <c r="E36" s="56">
        <v>53312</v>
      </c>
      <c r="F36" s="57">
        <v>30999</v>
      </c>
      <c r="G36" s="72">
        <f>F36/E36%</f>
        <v>58.146383553421366</v>
      </c>
    </row>
    <row r="37" spans="1:7" ht="4.8" customHeight="1">
      <c r="A37" s="48"/>
      <c r="B37" s="54"/>
      <c r="C37" s="54"/>
      <c r="D37" s="69"/>
      <c r="E37" s="56"/>
      <c r="F37" s="57"/>
      <c r="G37" s="44"/>
    </row>
    <row r="38" spans="1:7" ht="15" thickBot="1">
      <c r="A38" s="14"/>
      <c r="B38" s="35" t="s">
        <v>35</v>
      </c>
      <c r="C38" s="35"/>
      <c r="D38" s="75" t="s">
        <v>36</v>
      </c>
      <c r="E38" s="66">
        <f>SUM(E39)</f>
        <v>126018</v>
      </c>
      <c r="F38" s="67">
        <f>SUM(F39)</f>
        <v>85000</v>
      </c>
      <c r="G38" s="71">
        <f>F38/E38%</f>
        <v>67.450681648653358</v>
      </c>
    </row>
    <row r="39" spans="1:7" ht="34.200000000000003" customHeight="1">
      <c r="A39" s="14"/>
      <c r="B39" s="40"/>
      <c r="C39" s="41" t="s">
        <v>19</v>
      </c>
      <c r="D39" s="55" t="s">
        <v>57</v>
      </c>
      <c r="E39" s="64">
        <v>126018</v>
      </c>
      <c r="F39" s="57">
        <v>85000</v>
      </c>
      <c r="G39" s="72">
        <f>F39/E39%</f>
        <v>67.450681648653358</v>
      </c>
    </row>
    <row r="40" spans="1:7" ht="6.6" customHeight="1">
      <c r="A40" s="14"/>
      <c r="B40" s="40"/>
      <c r="C40" s="41"/>
      <c r="D40" s="58"/>
      <c r="E40" s="64"/>
      <c r="F40" s="57"/>
      <c r="G40" s="44"/>
    </row>
    <row r="41" spans="1:7" ht="15" thickBot="1">
      <c r="A41" s="30" t="s">
        <v>37</v>
      </c>
      <c r="B41" s="31"/>
      <c r="C41" s="31"/>
      <c r="D41" s="32" t="s">
        <v>38</v>
      </c>
      <c r="E41" s="33">
        <f>SUM(E42)</f>
        <v>180000</v>
      </c>
      <c r="F41" s="33">
        <f>SUM(F42)</f>
        <v>180000</v>
      </c>
      <c r="G41" s="76">
        <f>F41/E41%</f>
        <v>100</v>
      </c>
    </row>
    <row r="42" spans="1:7" ht="15.6" thickTop="1" thickBot="1">
      <c r="A42" s="48"/>
      <c r="B42" s="50" t="s">
        <v>39</v>
      </c>
      <c r="C42" s="50"/>
      <c r="D42" s="77" t="s">
        <v>40</v>
      </c>
      <c r="E42" s="63">
        <f>SUM(E43)</f>
        <v>180000</v>
      </c>
      <c r="F42" s="52">
        <f>SUM(F43)</f>
        <v>180000</v>
      </c>
      <c r="G42" s="78">
        <f>F42/E42%</f>
        <v>100</v>
      </c>
    </row>
    <row r="43" spans="1:7" ht="35.4" customHeight="1">
      <c r="A43" s="48"/>
      <c r="B43" s="54"/>
      <c r="C43" s="41" t="s">
        <v>19</v>
      </c>
      <c r="D43" s="55" t="s">
        <v>57</v>
      </c>
      <c r="E43" s="64">
        <v>180000</v>
      </c>
      <c r="F43" s="79">
        <v>180000</v>
      </c>
      <c r="G43" s="44">
        <f>F43/E43%</f>
        <v>100</v>
      </c>
    </row>
    <row r="44" spans="1:7" ht="14.4" thickBot="1">
      <c r="A44" s="172"/>
      <c r="B44" s="172"/>
      <c r="C44" s="172"/>
      <c r="D44" s="172"/>
      <c r="E44" s="172"/>
      <c r="F44" s="172"/>
      <c r="G44" s="172"/>
    </row>
    <row r="45" spans="1:7" ht="15" thickBot="1">
      <c r="A45" s="24">
        <v>1</v>
      </c>
      <c r="B45" s="25">
        <v>2</v>
      </c>
      <c r="C45" s="25">
        <v>3</v>
      </c>
      <c r="D45" s="26">
        <v>4</v>
      </c>
      <c r="E45" s="27">
        <v>5</v>
      </c>
      <c r="F45" s="28">
        <v>6</v>
      </c>
      <c r="G45" s="29">
        <v>7</v>
      </c>
    </row>
    <row r="46" spans="1:7" ht="3" hidden="1" customHeight="1" thickBot="1">
      <c r="A46" s="14"/>
      <c r="B46" s="40"/>
      <c r="C46" s="41"/>
      <c r="D46" s="58"/>
      <c r="E46" s="64"/>
      <c r="F46" s="57"/>
      <c r="G46" s="44"/>
    </row>
    <row r="47" spans="1:7" ht="15.6" thickTop="1" thickBot="1">
      <c r="A47" s="80"/>
      <c r="B47" s="81"/>
      <c r="C47" s="81"/>
      <c r="D47" s="82" t="s">
        <v>41</v>
      </c>
      <c r="E47" s="83">
        <f>SUM(E41+E22+E15)</f>
        <v>1520112</v>
      </c>
      <c r="F47" s="83">
        <f>SUM(F41+F22+F15)</f>
        <v>932435.5</v>
      </c>
      <c r="G47" s="13">
        <f>F47/E47%</f>
        <v>61.339921005820621</v>
      </c>
    </row>
    <row r="48" spans="1:7" ht="15" thickBot="1">
      <c r="A48" s="84"/>
      <c r="B48" s="84"/>
      <c r="C48" s="84"/>
      <c r="D48" s="85"/>
      <c r="E48" s="86"/>
      <c r="F48" s="86"/>
      <c r="G48" s="87"/>
    </row>
    <row r="49" spans="1:7" ht="15" thickBot="1">
      <c r="A49" s="88">
        <v>1</v>
      </c>
      <c r="B49" s="89">
        <v>2</v>
      </c>
      <c r="C49" s="89">
        <v>3</v>
      </c>
      <c r="D49" s="90">
        <v>4</v>
      </c>
      <c r="E49" s="91">
        <v>5</v>
      </c>
      <c r="F49" s="92">
        <v>6</v>
      </c>
      <c r="G49" s="93">
        <v>7</v>
      </c>
    </row>
    <row r="50" spans="1:7" ht="14.4" thickTop="1">
      <c r="A50" s="173" t="s">
        <v>42</v>
      </c>
      <c r="B50" s="174"/>
      <c r="C50" s="174"/>
      <c r="D50" s="174"/>
      <c r="E50" s="174"/>
      <c r="F50" s="174"/>
      <c r="G50" s="175"/>
    </row>
    <row r="51" spans="1:7" ht="4.8" customHeight="1" thickBot="1">
      <c r="A51" s="176"/>
      <c r="B51" s="177"/>
      <c r="C51" s="177"/>
      <c r="D51" s="177"/>
      <c r="E51" s="177"/>
      <c r="F51" s="177"/>
      <c r="G51" s="178"/>
    </row>
    <row r="52" spans="1:7" ht="15" thickBot="1">
      <c r="A52" s="30" t="s">
        <v>15</v>
      </c>
      <c r="B52" s="31"/>
      <c r="C52" s="31"/>
      <c r="D52" s="32" t="s">
        <v>16</v>
      </c>
      <c r="E52" s="94">
        <f>SUM(E53+E56)</f>
        <v>221382</v>
      </c>
      <c r="F52" s="33">
        <f>SUM(F53+F56)</f>
        <v>110691</v>
      </c>
      <c r="G52" s="34">
        <f>F52/E52%</f>
        <v>49.999999999999993</v>
      </c>
    </row>
    <row r="53" spans="1:7" ht="15.6" customHeight="1" thickTop="1" thickBot="1">
      <c r="A53" s="14"/>
      <c r="B53" s="35" t="s">
        <v>17</v>
      </c>
      <c r="C53" s="35"/>
      <c r="D53" s="37" t="s">
        <v>18</v>
      </c>
      <c r="E53" s="95">
        <f>SUM(E54)</f>
        <v>117468</v>
      </c>
      <c r="F53" s="96">
        <f>SUM(F54)</f>
        <v>58734</v>
      </c>
      <c r="G53" s="97">
        <f>F53/E53%</f>
        <v>50</v>
      </c>
    </row>
    <row r="54" spans="1:7" ht="14.4" customHeight="1">
      <c r="A54" s="14"/>
      <c r="B54" s="15"/>
      <c r="C54" s="98">
        <v>4790</v>
      </c>
      <c r="D54" s="167" t="s">
        <v>56</v>
      </c>
      <c r="E54" s="99">
        <v>117468</v>
      </c>
      <c r="F54" s="100">
        <v>58734</v>
      </c>
      <c r="G54" s="44">
        <f>F54/E54%</f>
        <v>50</v>
      </c>
    </row>
    <row r="55" spans="1:7" ht="10.199999999999999" customHeight="1">
      <c r="A55" s="14"/>
      <c r="B55" s="15"/>
      <c r="C55" s="15"/>
      <c r="D55" s="45"/>
      <c r="E55" s="101"/>
      <c r="F55" s="102"/>
      <c r="G55" s="47"/>
    </row>
    <row r="56" spans="1:7" ht="14.4" thickBot="1">
      <c r="A56" s="48"/>
      <c r="B56" s="49" t="s">
        <v>21</v>
      </c>
      <c r="C56" s="50"/>
      <c r="D56" s="61" t="s">
        <v>22</v>
      </c>
      <c r="E56" s="103">
        <f>SUM(E57)</f>
        <v>103914</v>
      </c>
      <c r="F56" s="104">
        <f>SUM(F57)</f>
        <v>51957</v>
      </c>
      <c r="G56" s="53">
        <f>F56/E56%</f>
        <v>49.999999999999993</v>
      </c>
    </row>
    <row r="57" spans="1:7" ht="14.4" customHeight="1">
      <c r="A57" s="48"/>
      <c r="B57" s="54"/>
      <c r="C57" s="41" t="s">
        <v>55</v>
      </c>
      <c r="D57" s="167" t="s">
        <v>56</v>
      </c>
      <c r="E57" s="105">
        <v>103914</v>
      </c>
      <c r="F57" s="106">
        <v>51957</v>
      </c>
      <c r="G57" s="44">
        <f>F57/E57%</f>
        <v>49.999999999999993</v>
      </c>
    </row>
    <row r="58" spans="1:7" ht="8.4" customHeight="1">
      <c r="A58" s="107"/>
      <c r="B58" s="108"/>
      <c r="C58" s="109"/>
      <c r="D58" s="110"/>
      <c r="E58" s="111"/>
      <c r="F58" s="112"/>
      <c r="G58" s="113"/>
    </row>
    <row r="59" spans="1:7" ht="15" thickBot="1">
      <c r="A59" s="30" t="s">
        <v>23</v>
      </c>
      <c r="B59" s="31"/>
      <c r="C59" s="31"/>
      <c r="D59" s="32" t="s">
        <v>24</v>
      </c>
      <c r="E59" s="114">
        <f>SUM(E60+E63+E66+E69+E78+E73)</f>
        <v>1118730</v>
      </c>
      <c r="F59" s="115">
        <f>SUM(F60+F63+F66+F69+F78+F73)</f>
        <v>628625.89</v>
      </c>
      <c r="G59" s="116">
        <f>F59/E59%</f>
        <v>56.191028219498904</v>
      </c>
    </row>
    <row r="60" spans="1:7" ht="38.4" customHeight="1" thickTop="1" thickBot="1">
      <c r="A60" s="107"/>
      <c r="B60" s="50" t="s">
        <v>25</v>
      </c>
      <c r="C60" s="50"/>
      <c r="D60" s="117" t="s">
        <v>26</v>
      </c>
      <c r="E60" s="118">
        <f>SUM(E61)</f>
        <v>36000</v>
      </c>
      <c r="F60" s="118">
        <f>SUM(F61)</f>
        <v>18782.71</v>
      </c>
      <c r="G60" s="119">
        <f>F60/E60%</f>
        <v>52.174194444444439</v>
      </c>
    </row>
    <row r="61" spans="1:7">
      <c r="A61" s="120"/>
      <c r="B61" s="108"/>
      <c r="C61" s="98">
        <v>4130</v>
      </c>
      <c r="D61" s="121" t="s">
        <v>45</v>
      </c>
      <c r="E61" s="122">
        <v>36000</v>
      </c>
      <c r="F61" s="123">
        <v>18782.71</v>
      </c>
      <c r="G61" s="124">
        <f>F61/E61%</f>
        <v>52.174194444444439</v>
      </c>
    </row>
    <row r="62" spans="1:7" ht="10.199999999999999" customHeight="1">
      <c r="A62" s="107"/>
      <c r="B62" s="108"/>
      <c r="C62" s="8"/>
      <c r="D62" s="121"/>
      <c r="E62" s="122"/>
      <c r="F62" s="123"/>
      <c r="G62" s="124"/>
    </row>
    <row r="63" spans="1:7" ht="23.4" customHeight="1" thickBot="1">
      <c r="A63" s="107"/>
      <c r="B63" s="35" t="s">
        <v>27</v>
      </c>
      <c r="C63" s="35"/>
      <c r="D63" s="125" t="s">
        <v>28</v>
      </c>
      <c r="E63" s="126">
        <f>SUM(E64)</f>
        <v>220000</v>
      </c>
      <c r="F63" s="127">
        <f>SUM(F64)</f>
        <v>122440.53</v>
      </c>
      <c r="G63" s="119">
        <f>F63/E63%</f>
        <v>55.654786363636362</v>
      </c>
    </row>
    <row r="64" spans="1:7">
      <c r="A64" s="107"/>
      <c r="B64" s="108"/>
      <c r="C64" s="98">
        <v>3110</v>
      </c>
      <c r="D64" s="121" t="s">
        <v>46</v>
      </c>
      <c r="E64" s="128">
        <v>220000</v>
      </c>
      <c r="F64" s="123">
        <v>122440.53</v>
      </c>
      <c r="G64" s="124">
        <f>F64/E64%</f>
        <v>55.654786363636362</v>
      </c>
    </row>
    <row r="65" spans="1:7" ht="9" customHeight="1">
      <c r="A65" s="107"/>
      <c r="B65" s="108"/>
      <c r="C65" s="8"/>
      <c r="D65" s="121"/>
      <c r="E65" s="122"/>
      <c r="F65" s="123"/>
      <c r="G65" s="124"/>
    </row>
    <row r="66" spans="1:7" ht="14.4" thickBot="1">
      <c r="A66" s="107"/>
      <c r="B66" s="35" t="s">
        <v>29</v>
      </c>
      <c r="C66" s="35"/>
      <c r="D66" s="129" t="s">
        <v>30</v>
      </c>
      <c r="E66" s="126">
        <f>SUM(E67)</f>
        <v>370000</v>
      </c>
      <c r="F66" s="130">
        <f>SUM(F67)</f>
        <v>215764.35</v>
      </c>
      <c r="G66" s="119">
        <f>F66/E66%</f>
        <v>58.314689189189188</v>
      </c>
    </row>
    <row r="67" spans="1:7">
      <c r="A67" s="107"/>
      <c r="B67" s="108"/>
      <c r="C67" s="98">
        <v>3110</v>
      </c>
      <c r="D67" s="121" t="s">
        <v>46</v>
      </c>
      <c r="E67" s="128">
        <v>370000</v>
      </c>
      <c r="F67" s="123">
        <v>215764.35</v>
      </c>
      <c r="G67" s="124">
        <f>F67/E67%</f>
        <v>58.314689189189188</v>
      </c>
    </row>
    <row r="68" spans="1:7" ht="8.4" customHeight="1">
      <c r="A68" s="131"/>
      <c r="B68" s="15"/>
      <c r="C68" s="132"/>
      <c r="D68" s="133"/>
      <c r="E68" s="134"/>
      <c r="F68" s="135"/>
      <c r="G68" s="136"/>
    </row>
    <row r="69" spans="1:7" ht="14.4" thickBot="1">
      <c r="A69" s="137"/>
      <c r="B69" s="35" t="s">
        <v>31</v>
      </c>
      <c r="C69" s="35"/>
      <c r="D69" s="138" t="s">
        <v>32</v>
      </c>
      <c r="E69" s="126">
        <f>SUM(E70:E71)</f>
        <v>313400</v>
      </c>
      <c r="F69" s="118">
        <f>SUM(F70:F71)</f>
        <v>168755</v>
      </c>
      <c r="G69" s="119">
        <f>F69/E69%</f>
        <v>53.846522016592218</v>
      </c>
    </row>
    <row r="70" spans="1:7">
      <c r="A70" s="137"/>
      <c r="B70" s="108"/>
      <c r="C70" s="98">
        <v>4010</v>
      </c>
      <c r="D70" s="121" t="s">
        <v>43</v>
      </c>
      <c r="E70" s="128">
        <v>294400</v>
      </c>
      <c r="F70" s="123">
        <v>149755</v>
      </c>
      <c r="G70" s="124">
        <f>F70/E70%</f>
        <v>50.867866847826086</v>
      </c>
    </row>
    <row r="71" spans="1:7">
      <c r="A71" s="137"/>
      <c r="B71" s="108"/>
      <c r="C71" s="98">
        <v>4040</v>
      </c>
      <c r="D71" s="121" t="s">
        <v>47</v>
      </c>
      <c r="E71" s="122">
        <v>19000</v>
      </c>
      <c r="F71" s="123">
        <v>19000</v>
      </c>
      <c r="G71" s="124">
        <v>100</v>
      </c>
    </row>
    <row r="72" spans="1:7" ht="9.6" customHeight="1">
      <c r="A72" s="137"/>
      <c r="B72" s="108"/>
      <c r="C72" s="8"/>
      <c r="D72" s="121"/>
      <c r="E72" s="122"/>
      <c r="F72" s="123"/>
      <c r="G72" s="124"/>
    </row>
    <row r="73" spans="1:7" ht="15" customHeight="1" thickBot="1">
      <c r="A73" s="137"/>
      <c r="B73" s="35" t="s">
        <v>33</v>
      </c>
      <c r="C73" s="65"/>
      <c r="D73" s="73" t="s">
        <v>34</v>
      </c>
      <c r="E73" s="139">
        <f>SUM(E74:E76)</f>
        <v>53312</v>
      </c>
      <c r="F73" s="127">
        <f>SUM(F74:F76)</f>
        <v>30219.8</v>
      </c>
      <c r="G73" s="119">
        <f>F73/E73*100</f>
        <v>56.684798919567825</v>
      </c>
    </row>
    <row r="74" spans="1:7" ht="13.8" customHeight="1">
      <c r="A74" s="137"/>
      <c r="B74" s="108"/>
      <c r="C74" s="140" t="s">
        <v>44</v>
      </c>
      <c r="D74" s="141" t="s">
        <v>43</v>
      </c>
      <c r="E74" s="122">
        <v>44505</v>
      </c>
      <c r="F74" s="123">
        <v>25225.85</v>
      </c>
      <c r="G74" s="124">
        <f>SUM(F74/E74)*100</f>
        <v>56.680934726435225</v>
      </c>
    </row>
    <row r="75" spans="1:7" ht="15" customHeight="1">
      <c r="A75" s="137"/>
      <c r="B75" s="108"/>
      <c r="C75" s="140" t="s">
        <v>48</v>
      </c>
      <c r="D75" s="141" t="s">
        <v>49</v>
      </c>
      <c r="E75" s="122">
        <v>7717</v>
      </c>
      <c r="F75" s="123">
        <v>4379.3100000000004</v>
      </c>
      <c r="G75" s="124">
        <f>SUM(F75/E75)*100</f>
        <v>56.7488661396916</v>
      </c>
    </row>
    <row r="76" spans="1:7" ht="13.2" customHeight="1">
      <c r="A76" s="137"/>
      <c r="B76" s="108"/>
      <c r="C76" s="140" t="s">
        <v>50</v>
      </c>
      <c r="D76" s="142" t="s">
        <v>51</v>
      </c>
      <c r="E76" s="122">
        <v>1090</v>
      </c>
      <c r="F76" s="123">
        <v>614.64</v>
      </c>
      <c r="G76" s="124">
        <f>SUM(F76/E76)*100</f>
        <v>56.388990825688069</v>
      </c>
    </row>
    <row r="77" spans="1:7" ht="8.4" customHeight="1">
      <c r="A77" s="137"/>
      <c r="B77" s="108"/>
      <c r="C77" s="8"/>
      <c r="D77" s="121"/>
      <c r="E77" s="122"/>
      <c r="F77" s="123"/>
      <c r="G77" s="124"/>
    </row>
    <row r="78" spans="1:7" ht="14.4" thickBot="1">
      <c r="A78" s="137"/>
      <c r="B78" s="35" t="s">
        <v>35</v>
      </c>
      <c r="C78" s="35"/>
      <c r="D78" s="70" t="s">
        <v>36</v>
      </c>
      <c r="E78" s="126">
        <f>SUM(E79)</f>
        <v>126018</v>
      </c>
      <c r="F78" s="127">
        <f>SUM(F79)</f>
        <v>72663.5</v>
      </c>
      <c r="G78" s="119">
        <f>F78/E78%</f>
        <v>57.66120712914028</v>
      </c>
    </row>
    <row r="79" spans="1:7">
      <c r="A79" s="137"/>
      <c r="B79" s="108"/>
      <c r="C79" s="98">
        <v>3110</v>
      </c>
      <c r="D79" s="121" t="s">
        <v>46</v>
      </c>
      <c r="E79" s="128">
        <v>126018</v>
      </c>
      <c r="F79" s="123">
        <v>72663.5</v>
      </c>
      <c r="G79" s="124">
        <f>F79/E79%</f>
        <v>57.66120712914028</v>
      </c>
    </row>
    <row r="80" spans="1:7" ht="9" customHeight="1">
      <c r="A80" s="137"/>
      <c r="B80" s="108"/>
      <c r="C80" s="8"/>
      <c r="D80" s="121"/>
      <c r="E80" s="122"/>
      <c r="F80" s="123"/>
      <c r="G80" s="143"/>
    </row>
    <row r="81" spans="1:7" ht="15" thickBot="1">
      <c r="A81" s="30" t="s">
        <v>37</v>
      </c>
      <c r="B81" s="31"/>
      <c r="C81" s="31"/>
      <c r="D81" s="32" t="s">
        <v>38</v>
      </c>
      <c r="E81" s="114">
        <f>SUM(E82)</f>
        <v>180000</v>
      </c>
      <c r="F81" s="144">
        <f>SUM(F82)</f>
        <v>171561.60000000001</v>
      </c>
      <c r="G81" s="145">
        <f>F81/E81%</f>
        <v>95.311999999999998</v>
      </c>
    </row>
    <row r="82" spans="1:7" ht="15" thickTop="1" thickBot="1">
      <c r="A82" s="48"/>
      <c r="B82" s="50" t="s">
        <v>39</v>
      </c>
      <c r="C82" s="50"/>
      <c r="D82" s="146" t="s">
        <v>40</v>
      </c>
      <c r="E82" s="126">
        <f>SUM(E83)</f>
        <v>180000</v>
      </c>
      <c r="F82" s="130">
        <f>SUM(F83)</f>
        <v>171561.60000000001</v>
      </c>
      <c r="G82" s="147">
        <f>F82/E82%</f>
        <v>95.311999999999998</v>
      </c>
    </row>
    <row r="83" spans="1:7">
      <c r="A83" s="137"/>
      <c r="B83" s="148"/>
      <c r="C83" s="98">
        <v>3240</v>
      </c>
      <c r="D83" s="121" t="s">
        <v>52</v>
      </c>
      <c r="E83" s="128">
        <v>180000</v>
      </c>
      <c r="F83" s="149">
        <v>171561.60000000001</v>
      </c>
      <c r="G83" s="143">
        <f>F83/E83%</f>
        <v>95.311999999999998</v>
      </c>
    </row>
    <row r="84" spans="1:7" ht="10.199999999999999" customHeight="1" thickBot="1">
      <c r="A84" s="137"/>
      <c r="B84" s="108"/>
      <c r="C84" s="150"/>
      <c r="D84" s="151"/>
      <c r="E84" s="123"/>
      <c r="F84" s="122"/>
      <c r="G84" s="143"/>
    </row>
    <row r="85" spans="1:7" ht="15" thickBot="1">
      <c r="A85" s="152"/>
      <c r="B85" s="153"/>
      <c r="C85" s="153"/>
      <c r="D85" s="154" t="s">
        <v>53</v>
      </c>
      <c r="E85" s="155">
        <f>SUM(E59+E52+E81)</f>
        <v>1520112</v>
      </c>
      <c r="F85" s="155">
        <f>SUM(F59+F52+F81)</f>
        <v>910878.49</v>
      </c>
      <c r="G85" s="156">
        <f>F85/E85%</f>
        <v>59.921801156756864</v>
      </c>
    </row>
    <row r="86" spans="1:7">
      <c r="A86" s="157"/>
      <c r="B86" s="157"/>
      <c r="C86" s="3"/>
      <c r="D86" s="157"/>
      <c r="E86" s="157"/>
      <c r="F86" s="158"/>
      <c r="G86" s="159"/>
    </row>
    <row r="87" spans="1:7">
      <c r="A87" s="159"/>
      <c r="B87" s="159"/>
      <c r="C87" s="8"/>
      <c r="D87" s="157"/>
      <c r="E87" s="157"/>
      <c r="F87" s="158"/>
      <c r="G87" s="159"/>
    </row>
    <row r="88" spans="1:7">
      <c r="A88" s="159"/>
      <c r="B88" s="159"/>
      <c r="C88" s="8"/>
      <c r="D88" s="157"/>
      <c r="E88" s="157"/>
      <c r="F88" s="158"/>
      <c r="G88" s="159"/>
    </row>
    <row r="89" spans="1:7">
      <c r="A89" s="159"/>
      <c r="B89" s="159"/>
      <c r="C89" s="8"/>
      <c r="D89" s="159"/>
      <c r="E89" s="159"/>
      <c r="F89" s="158"/>
      <c r="G89" s="159"/>
    </row>
    <row r="90" spans="1:7">
      <c r="A90" s="159"/>
      <c r="B90" s="159"/>
      <c r="C90" s="8"/>
      <c r="D90" s="159"/>
      <c r="E90" s="159"/>
      <c r="F90" s="158"/>
      <c r="G90" s="159"/>
    </row>
    <row r="91" spans="1:7">
      <c r="A91" s="159"/>
      <c r="B91" s="159"/>
      <c r="C91" s="8"/>
      <c r="D91" s="159"/>
      <c r="E91" s="159"/>
      <c r="F91" s="158"/>
      <c r="G91" s="159"/>
    </row>
    <row r="92" spans="1:7">
      <c r="A92" s="159"/>
      <c r="B92" s="159"/>
      <c r="C92" s="8"/>
      <c r="D92" s="159"/>
      <c r="E92" s="159"/>
      <c r="F92" s="158"/>
      <c r="G92" s="159"/>
    </row>
    <row r="93" spans="1:7">
      <c r="A93" s="159"/>
      <c r="B93" s="159"/>
      <c r="C93" s="8"/>
      <c r="D93" s="159"/>
      <c r="E93" s="159"/>
      <c r="F93" s="158"/>
      <c r="G93" s="159"/>
    </row>
    <row r="94" spans="1:7">
      <c r="A94" s="159"/>
      <c r="B94" s="159"/>
      <c r="C94" s="8"/>
      <c r="D94" s="159"/>
      <c r="E94" s="159"/>
      <c r="F94" s="158"/>
      <c r="G94" s="159"/>
    </row>
    <row r="95" spans="1:7">
      <c r="A95" s="159"/>
      <c r="B95" s="159"/>
      <c r="C95" s="8"/>
      <c r="D95" s="160"/>
      <c r="E95" s="159"/>
      <c r="F95" s="158"/>
      <c r="G95" s="159"/>
    </row>
    <row r="96" spans="1:7">
      <c r="A96" s="159"/>
      <c r="B96" s="159"/>
      <c r="C96" s="8"/>
      <c r="D96" s="159"/>
      <c r="E96" s="159"/>
      <c r="F96" s="158"/>
      <c r="G96" s="159"/>
    </row>
  </sheetData>
  <mergeCells count="11">
    <mergeCell ref="A50:G51"/>
    <mergeCell ref="A10:A11"/>
    <mergeCell ref="B10:B11"/>
    <mergeCell ref="C10:C11"/>
    <mergeCell ref="D10:D11"/>
    <mergeCell ref="F10:F11"/>
    <mergeCell ref="A6:G6"/>
    <mergeCell ref="A7:G7"/>
    <mergeCell ref="A8:G8"/>
    <mergeCell ref="A14:G14"/>
    <mergeCell ref="A44:G44"/>
  </mergeCells>
  <pageMargins left="0.70866141732283472" right="0.70866141732283472" top="0.74803149606299213" bottom="0.74803149606299213" header="0.31496062992125984" footer="0.31496062992125984"/>
  <pageSetup paperSize="9" firstPageNumber="28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e.m.werder</dc:creator>
  <cp:lastModifiedBy>Ewa Werder</cp:lastModifiedBy>
  <cp:lastPrinted>2022-08-10T08:41:18Z</cp:lastPrinted>
  <dcterms:created xsi:type="dcterms:W3CDTF">2021-08-25T12:28:55Z</dcterms:created>
  <dcterms:modified xsi:type="dcterms:W3CDTF">2022-08-23T07:49:46Z</dcterms:modified>
</cp:coreProperties>
</file>