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_werder\Desktop\Moje dokumenty\Informacje za I półrocze\Informacja za I półrocze2022\"/>
    </mc:Choice>
  </mc:AlternateContent>
  <xr:revisionPtr revIDLastSave="0" documentId="13_ncr:1_{FE256E06-AFE9-4A43-A079-C7840D4635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1" i="2" l="1"/>
  <c r="G7" i="2"/>
  <c r="G20" i="2"/>
  <c r="G54" i="2"/>
  <c r="G49" i="2"/>
  <c r="G45" i="2"/>
  <c r="G31" i="2"/>
  <c r="G27" i="2"/>
  <c r="G24" i="2"/>
  <c r="G60" i="2"/>
  <c r="G17" i="2"/>
  <c r="G14" i="2"/>
  <c r="G10" i="2"/>
  <c r="G61" i="2" s="1"/>
</calcChain>
</file>

<file path=xl/sharedStrings.xml><?xml version="1.0" encoding="utf-8"?>
<sst xmlns="http://schemas.openxmlformats.org/spreadsheetml/2006/main" count="130" uniqueCount="93">
  <si>
    <t>Dział</t>
  </si>
  <si>
    <t>Rozdział</t>
  </si>
  <si>
    <t>§</t>
  </si>
  <si>
    <t>Sołectwo</t>
  </si>
  <si>
    <t>Nazwa zadania</t>
  </si>
  <si>
    <t>Nowa Wieś Zarębska</t>
  </si>
  <si>
    <t>Budowa altany rekreacyjnej</t>
  </si>
  <si>
    <t>Wierzchowizna</t>
  </si>
  <si>
    <t>Remont drogi</t>
  </si>
  <si>
    <t>Rawki</t>
  </si>
  <si>
    <t>Niskie Wielkie</t>
  </si>
  <si>
    <t>Wyposażenie świetlicy</t>
  </si>
  <si>
    <t>Remont dróg</t>
  </si>
  <si>
    <t>Impreza integracyjna mieszkańców</t>
  </si>
  <si>
    <t>Czaplice Wielkie</t>
  </si>
  <si>
    <t>Zakup grilla</t>
  </si>
  <si>
    <t>Rzodkiewnica</t>
  </si>
  <si>
    <t>Budowa  placu zabaw</t>
  </si>
  <si>
    <t>Gadomiec Chrzczany</t>
  </si>
  <si>
    <t>Budowa oświetlenia ulicznego</t>
  </si>
  <si>
    <t>Rycice</t>
  </si>
  <si>
    <t>Rozbudowa placu zabaw</t>
  </si>
  <si>
    <t>Zakup kosiarki i kosy spalinowej</t>
  </si>
  <si>
    <t>Binduga</t>
  </si>
  <si>
    <t>Przysowy</t>
  </si>
  <si>
    <t>Łazienka -remont</t>
  </si>
  <si>
    <t>Duczymin</t>
  </si>
  <si>
    <t>Zaręby</t>
  </si>
  <si>
    <t>Budowa siłowni napowietrznej</t>
  </si>
  <si>
    <t>Poścień Wieś</t>
  </si>
  <si>
    <t>Wykonanie elewacji na budynku świetlicy</t>
  </si>
  <si>
    <t>Krukowo</t>
  </si>
  <si>
    <t>Zakup stołów, krzeseł</t>
  </si>
  <si>
    <t>Remont podłogi</t>
  </si>
  <si>
    <t>Poścień Zamion</t>
  </si>
  <si>
    <t>Wólka Zdziwójska</t>
  </si>
  <si>
    <t>Zdziwój Stary</t>
  </si>
  <si>
    <t>Mącice</t>
  </si>
  <si>
    <t>Zdziwój Nowy</t>
  </si>
  <si>
    <t>Budowa altany rekreacyjnej + wyposażenie</t>
  </si>
  <si>
    <t>Zakup wykaszarki</t>
  </si>
  <si>
    <t>Krzynowłoga Wielka</t>
  </si>
  <si>
    <t>Brzeski Kołaki</t>
  </si>
  <si>
    <t>Budki</t>
  </si>
  <si>
    <t>Wymiana okien i drzwi w świetlicy wiejskiej</t>
  </si>
  <si>
    <t>Gadomiec Miłocięta</t>
  </si>
  <si>
    <t>Opaleniec</t>
  </si>
  <si>
    <t>Budowa altany</t>
  </si>
  <si>
    <t>Ogrodzenie altany</t>
  </si>
  <si>
    <t>razem</t>
  </si>
  <si>
    <t>Lp</t>
  </si>
  <si>
    <t>Remont świetlicy wiejskiej oraz zakup nagrzewnicy, stołów i krzeseł</t>
  </si>
  <si>
    <t>Wytyczenie oraz remont drogi</t>
  </si>
  <si>
    <t>Remont dachu oraz zamontowanie rynny na budynku świetlicy wiejskiej w Duczyminie, zakup stołów do Świetlicy oraz zakup krzewów i drzew</t>
  </si>
  <si>
    <t>wydatki</t>
  </si>
  <si>
    <t>Plan</t>
  </si>
  <si>
    <t>wykonane</t>
  </si>
  <si>
    <t>po zmianie</t>
  </si>
  <si>
    <t>OGÓŁEM</t>
  </si>
  <si>
    <t>W lipcu zamówiono stoły i krzesła</t>
  </si>
  <si>
    <t>W lipcu dokonano zakupu kosiarki i kosy spalinowej</t>
  </si>
  <si>
    <t>Zlecono wykonanie altany. Zlecenie wykonano w lipcu 2022 r.</t>
  </si>
  <si>
    <t>Wytyczenie i remont drogi</t>
  </si>
  <si>
    <t>Zapłacono za sporządzenie dokumentacji projektowo-kosztorysowej. Podpisano umowę na wykonanie i nadzór na budowę siłowni. Termin realizacji sierpień 22r.</t>
  </si>
  <si>
    <t>W lipcu zlecono remont drogi. Termin realizacji sierpień 2022 r.</t>
  </si>
  <si>
    <t>Podpisano umowę na remont podłogi. Termin realizacji wrzesień 2022r.</t>
  </si>
  <si>
    <t>W sierpniu podpisano umowę z wykonawcą. Termin realizacji październik 2022 r.</t>
  </si>
  <si>
    <t>W lipcu zlecono budowę altany. Termin realizacji listopad 2022 r.</t>
  </si>
  <si>
    <t>Zapłacono za remont podłogi, termin realizacji pozostałych usług lipiec 2022r.</t>
  </si>
  <si>
    <t>W m-cu lipcu zamówiono ławki.</t>
  </si>
  <si>
    <t xml:space="preserve">Czekamy na ustalenie terminu imprezy przez Sołtysa. </t>
  </si>
  <si>
    <t>Zakupiono stołowiznę, sprzęt AGD. W sierpniu zakupiono stoły i regały.</t>
  </si>
  <si>
    <t>W miesiącu sierpniu zakupiono wykaszarkę.</t>
  </si>
  <si>
    <t>W miesiącu lipcu zakupiono grilla.</t>
  </si>
  <si>
    <t>Grill zakupiono w miesiącu sierpniu 2022 r.</t>
  </si>
  <si>
    <t>Zapłacono za sporządzenie dokumentacji projektowo-kosztorysowej. Podpisano umowę na budowę placu zabaw i nadzór. Termin realizacji sierpień 2022 r.</t>
  </si>
  <si>
    <t>Zapłacono za sporządzenie dokumentacji projektwo-kosztorysowej. Podpisano umowę na wykonanie i nadzór nad budową siłowni. Termin realizacji wrzesień 2022 r.</t>
  </si>
  <si>
    <t>Zrobiono szacunek</t>
  </si>
  <si>
    <t>Sołectwo planuje zmienić wniosek</t>
  </si>
  <si>
    <t>W lipcu zlecono remont drogi nr 2275.</t>
  </si>
  <si>
    <t>W lipcu zlecono wznowienie granic. Po wznowieniu granic zlecony zostanie remont drogi.</t>
  </si>
  <si>
    <t>W lipcu zlecono wytyczenie drogi. Termin realizacji sierpień 2022r. Po wytyczeniu drogi zostanie zlecony remont drogi.</t>
  </si>
  <si>
    <t>Zlecenie dotyczące remontu dróg nastąpi na koniec sierpnia 2022 r.</t>
  </si>
  <si>
    <t>W lipcu zlecono wytyczenie drogi. Termin ralizacji koniec sierpnia 2022 r. Po wytyczeniu drogi zostanie zlecony remont drogi.</t>
  </si>
  <si>
    <t>W lipcu odebrano roboty polegające na remoncie podłogi.</t>
  </si>
  <si>
    <t>Zlecono wykonanie altany. Zlecenie wykonano w lipcu 2022 r. Obecnie przeprowadzane jest rozeznanie cenowe dot. zakupu wyposażenia altany.</t>
  </si>
  <si>
    <t>Zlecono wymianę okien i drzwi.  Zadanie zostało odebrane w dn 29.07.2022r.</t>
  </si>
  <si>
    <t>Zapłacono za sporządzenie dokumentacji projektowo-kosztorysowej. Podpisano umowę na budowę placu zabaw oraz zlecono nadzór inwestorski.Termin realizacji wrzesień 2022r.</t>
  </si>
  <si>
    <t>Realizacja zadań z zakresu funduszu sołeckiego za I półrocze 2022 r.</t>
  </si>
  <si>
    <t>Opis zrealizowanych wydatków</t>
  </si>
  <si>
    <t>W miesiącu lipcu dokonano zapłaty za remont drogi.</t>
  </si>
  <si>
    <t>Rada Sołecka złożyła wniosek na realizację nowego zadania.</t>
  </si>
  <si>
    <t>Zapłacono za sporządzenie dokumentacji projektowo-kosztorysowej oraz opłatę do PGE za przyłączenie do sieci. W lipcu odebrano roboty polegające na budowie oświetlenia.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</si>
</sst>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/>
    <xf numFmtId="4" fontId="0" fillId="0" borderId="0" xfId="0" applyNumberFormat="1"/>
    <xf numFmtId="4" fontId="10" fillId="2" borderId="0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4" fontId="2" fillId="0" borderId="0" xfId="0" applyNumberFormat="1" applyFont="1"/>
    <xf numFmtId="4" fontId="2" fillId="0" borderId="0" xfId="0" applyNumberFormat="1" applyFont="1" applyBorder="1"/>
    <xf numFmtId="0" fontId="1" fillId="0" borderId="0" xfId="0" applyFont="1"/>
    <xf numFmtId="4" fontId="1" fillId="0" borderId="0" xfId="0" applyNumberFormat="1" applyFont="1" applyBorder="1"/>
    <xf numFmtId="0" fontId="11" fillId="0" borderId="18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 wrapText="1"/>
    </xf>
    <xf numFmtId="4" fontId="7" fillId="0" borderId="25" xfId="0" applyNumberFormat="1" applyFont="1" applyBorder="1" applyAlignment="1">
      <alignment horizontal="center"/>
    </xf>
    <xf numFmtId="4" fontId="7" fillId="0" borderId="26" xfId="0" applyNumberFormat="1" applyFont="1" applyBorder="1" applyAlignment="1">
      <alignment horizontal="center"/>
    </xf>
    <xf numFmtId="4" fontId="13" fillId="2" borderId="11" xfId="0" applyNumberFormat="1" applyFont="1" applyFill="1" applyBorder="1"/>
    <xf numFmtId="4" fontId="9" fillId="2" borderId="4" xfId="0" applyNumberFormat="1" applyFont="1" applyFill="1" applyBorder="1" applyAlignment="1">
      <alignment horizontal="right" vertical="center" wrapText="1"/>
    </xf>
    <xf numFmtId="4" fontId="10" fillId="2" borderId="4" xfId="0" applyNumberFormat="1" applyFont="1" applyFill="1" applyBorder="1" applyAlignment="1">
      <alignment horizontal="right" vertical="center" wrapText="1"/>
    </xf>
    <xf numFmtId="4" fontId="14" fillId="2" borderId="11" xfId="0" applyNumberFormat="1" applyFont="1" applyFill="1" applyBorder="1"/>
    <xf numFmtId="4" fontId="9" fillId="2" borderId="6" xfId="0" applyNumberFormat="1" applyFont="1" applyFill="1" applyBorder="1" applyAlignment="1">
      <alignment horizontal="right" vertical="center" wrapText="1"/>
    </xf>
    <xf numFmtId="4" fontId="9" fillId="2" borderId="9" xfId="0" applyNumberFormat="1" applyFont="1" applyFill="1" applyBorder="1" applyAlignment="1">
      <alignment horizontal="right" vertical="center" wrapText="1"/>
    </xf>
    <xf numFmtId="4" fontId="13" fillId="2" borderId="14" xfId="0" applyNumberFormat="1" applyFont="1" applyFill="1" applyBorder="1"/>
    <xf numFmtId="4" fontId="9" fillId="2" borderId="10" xfId="0" applyNumberFormat="1" applyFont="1" applyFill="1" applyBorder="1" applyAlignment="1">
      <alignment horizontal="right" vertical="center" wrapText="1"/>
    </xf>
    <xf numFmtId="4" fontId="13" fillId="2" borderId="5" xfId="0" applyNumberFormat="1" applyFont="1" applyFill="1" applyBorder="1"/>
    <xf numFmtId="4" fontId="9" fillId="2" borderId="8" xfId="0" applyNumberFormat="1" applyFont="1" applyFill="1" applyBorder="1" applyAlignment="1">
      <alignment horizontal="right" vertical="center" wrapText="1"/>
    </xf>
    <xf numFmtId="4" fontId="13" fillId="2" borderId="15" xfId="0" applyNumberFormat="1" applyFont="1" applyFill="1" applyBorder="1"/>
    <xf numFmtId="4" fontId="14" fillId="2" borderId="15" xfId="0" applyNumberFormat="1" applyFont="1" applyFill="1" applyBorder="1" applyAlignment="1">
      <alignment vertical="center"/>
    </xf>
    <xf numFmtId="4" fontId="13" fillId="2" borderId="17" xfId="0" applyNumberFormat="1" applyFont="1" applyFill="1" applyBorder="1"/>
    <xf numFmtId="4" fontId="14" fillId="2" borderId="17" xfId="0" applyNumberFormat="1" applyFont="1" applyFill="1" applyBorder="1"/>
    <xf numFmtId="4" fontId="14" fillId="2" borderId="11" xfId="0" applyNumberFormat="1" applyFont="1" applyFill="1" applyBorder="1" applyAlignment="1">
      <alignment vertical="center"/>
    </xf>
    <xf numFmtId="4" fontId="14" fillId="2" borderId="14" xfId="0" applyNumberFormat="1" applyFont="1" applyFill="1" applyBorder="1"/>
    <xf numFmtId="4" fontId="14" fillId="2" borderId="15" xfId="0" applyNumberFormat="1" applyFont="1" applyFill="1" applyBorder="1"/>
    <xf numFmtId="4" fontId="14" fillId="2" borderId="5" xfId="0" applyNumberFormat="1" applyFont="1" applyFill="1" applyBorder="1"/>
    <xf numFmtId="4" fontId="14" fillId="2" borderId="14" xfId="0" applyNumberFormat="1" applyFont="1" applyFill="1" applyBorder="1" applyAlignment="1">
      <alignment vertical="center"/>
    </xf>
    <xf numFmtId="4" fontId="14" fillId="2" borderId="11" xfId="0" applyNumberFormat="1" applyFont="1" applyFill="1" applyBorder="1" applyAlignment="1">
      <alignment wrapText="1"/>
    </xf>
    <xf numFmtId="0" fontId="13" fillId="2" borderId="2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vertical="center" wrapText="1"/>
    </xf>
    <xf numFmtId="4" fontId="10" fillId="2" borderId="24" xfId="0" applyNumberFormat="1" applyFont="1" applyFill="1" applyBorder="1" applyAlignment="1">
      <alignment horizontal="right" vertical="center" wrapText="1"/>
    </xf>
    <xf numFmtId="4" fontId="13" fillId="2" borderId="24" xfId="0" applyNumberFormat="1" applyFont="1" applyFill="1" applyBorder="1"/>
    <xf numFmtId="4" fontId="14" fillId="2" borderId="24" xfId="0" applyNumberFormat="1" applyFont="1" applyFill="1" applyBorder="1"/>
    <xf numFmtId="4" fontId="13" fillId="2" borderId="4" xfId="0" applyNumberFormat="1" applyFont="1" applyFill="1" applyBorder="1"/>
    <xf numFmtId="4" fontId="10" fillId="2" borderId="12" xfId="0" applyNumberFormat="1" applyFont="1" applyFill="1" applyBorder="1" applyAlignment="1">
      <alignment horizontal="center" vertical="center" wrapText="1"/>
    </xf>
    <xf numFmtId="4" fontId="15" fillId="2" borderId="13" xfId="0" applyNumberFormat="1" applyFont="1" applyFill="1" applyBorder="1" applyAlignment="1">
      <alignment horizontal="center"/>
    </xf>
    <xf numFmtId="0" fontId="17" fillId="2" borderId="18" xfId="0" applyFont="1" applyFill="1" applyBorder="1" applyAlignment="1">
      <alignment horizontal="center" vertical="center"/>
    </xf>
    <xf numFmtId="4" fontId="15" fillId="2" borderId="14" xfId="0" applyNumberFormat="1" applyFont="1" applyFill="1" applyBorder="1" applyAlignment="1">
      <alignment horizontal="center"/>
    </xf>
    <xf numFmtId="4" fontId="10" fillId="2" borderId="7" xfId="0" applyNumberFormat="1" applyFont="1" applyFill="1" applyBorder="1" applyAlignment="1">
      <alignment horizontal="right" vertical="center" wrapText="1"/>
    </xf>
    <xf numFmtId="4" fontId="15" fillId="2" borderId="15" xfId="0" applyNumberFormat="1" applyFont="1" applyFill="1" applyBorder="1" applyAlignment="1">
      <alignment vertical="center"/>
    </xf>
    <xf numFmtId="4" fontId="14" fillId="2" borderId="15" xfId="0" applyNumberFormat="1" applyFont="1" applyFill="1" applyBorder="1" applyAlignment="1">
      <alignment vertical="center" wrapText="1"/>
    </xf>
    <xf numFmtId="4" fontId="14" fillId="2" borderId="11" xfId="0" applyNumberFormat="1" applyFont="1" applyFill="1" applyBorder="1" applyAlignment="1">
      <alignment vertical="center" wrapText="1"/>
    </xf>
    <xf numFmtId="4" fontId="13" fillId="2" borderId="19" xfId="0" applyNumberFormat="1" applyFont="1" applyFill="1" applyBorder="1"/>
    <xf numFmtId="4" fontId="9" fillId="2" borderId="28" xfId="0" applyNumberFormat="1" applyFont="1" applyFill="1" applyBorder="1" applyAlignment="1">
      <alignment horizontal="right" vertical="center" wrapText="1"/>
    </xf>
    <xf numFmtId="4" fontId="10" fillId="2" borderId="28" xfId="0" applyNumberFormat="1" applyFont="1" applyFill="1" applyBorder="1" applyAlignment="1">
      <alignment horizontal="right" vertical="center" wrapText="1"/>
    </xf>
    <xf numFmtId="4" fontId="14" fillId="2" borderId="15" xfId="0" applyNumberFormat="1" applyFont="1" applyFill="1" applyBorder="1" applyAlignment="1">
      <alignment wrapText="1"/>
    </xf>
    <xf numFmtId="4" fontId="13" fillId="2" borderId="13" xfId="0" applyNumberFormat="1" applyFont="1" applyFill="1" applyBorder="1" applyAlignment="1">
      <alignment vertical="center"/>
    </xf>
    <xf numFmtId="0" fontId="13" fillId="2" borderId="20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right" vertical="center" wrapText="1"/>
    </xf>
    <xf numFmtId="4" fontId="10" fillId="2" borderId="17" xfId="0" applyNumberFormat="1" applyFont="1" applyFill="1" applyBorder="1" applyAlignment="1">
      <alignment horizontal="right" vertical="center" wrapText="1"/>
    </xf>
    <xf numFmtId="4" fontId="13" fillId="2" borderId="21" xfId="0" applyNumberFormat="1" applyFont="1" applyFill="1" applyBorder="1"/>
    <xf numFmtId="0" fontId="13" fillId="2" borderId="3" xfId="0" applyFont="1" applyFill="1" applyBorder="1" applyAlignment="1">
      <alignment horizontal="right" vertical="center" wrapText="1"/>
    </xf>
    <xf numFmtId="4" fontId="15" fillId="2" borderId="19" xfId="0" applyNumberFormat="1" applyFont="1" applyFill="1" applyBorder="1" applyAlignment="1">
      <alignment vertical="center"/>
    </xf>
    <xf numFmtId="4" fontId="13" fillId="2" borderId="15" xfId="0" applyNumberFormat="1" applyFont="1" applyFill="1" applyBorder="1" applyAlignment="1">
      <alignment vertical="center"/>
    </xf>
    <xf numFmtId="4" fontId="13" fillId="2" borderId="11" xfId="0" applyNumberFormat="1" applyFont="1" applyFill="1" applyBorder="1" applyAlignment="1">
      <alignment vertical="center"/>
    </xf>
    <xf numFmtId="4" fontId="13" fillId="2" borderId="14" xfId="0" applyNumberFormat="1" applyFont="1" applyFill="1" applyBorder="1" applyAlignment="1">
      <alignment vertical="center"/>
    </xf>
    <xf numFmtId="4" fontId="13" fillId="2" borderId="17" xfId="0" applyNumberFormat="1" applyFont="1" applyFill="1" applyBorder="1" applyAlignment="1">
      <alignment vertical="center"/>
    </xf>
    <xf numFmtId="4" fontId="13" fillId="2" borderId="5" xfId="0" applyNumberFormat="1" applyFont="1" applyFill="1" applyBorder="1" applyAlignment="1">
      <alignment vertical="center"/>
    </xf>
    <xf numFmtId="4" fontId="9" fillId="2" borderId="13" xfId="0" applyNumberFormat="1" applyFont="1" applyFill="1" applyBorder="1" applyAlignment="1">
      <alignment horizontal="right" vertical="center" wrapText="1"/>
    </xf>
    <xf numFmtId="4" fontId="9" fillId="2" borderId="11" xfId="0" applyNumberFormat="1" applyFont="1" applyFill="1" applyBorder="1" applyAlignment="1">
      <alignment horizontal="right" vertical="center" wrapText="1"/>
    </xf>
    <xf numFmtId="4" fontId="10" fillId="2" borderId="13" xfId="0" applyNumberFormat="1" applyFont="1" applyFill="1" applyBorder="1" applyAlignment="1">
      <alignment horizontal="right" vertical="center" wrapText="1"/>
    </xf>
    <xf numFmtId="4" fontId="9" fillId="2" borderId="15" xfId="0" applyNumberFormat="1" applyFont="1" applyFill="1" applyBorder="1" applyAlignment="1">
      <alignment horizontal="right" vertical="center" wrapText="1"/>
    </xf>
    <xf numFmtId="4" fontId="10" fillId="2" borderId="15" xfId="0" applyNumberFormat="1" applyFont="1" applyFill="1" applyBorder="1" applyAlignment="1">
      <alignment horizontal="right" vertical="center" wrapText="1"/>
    </xf>
    <xf numFmtId="4" fontId="9" fillId="2" borderId="5" xfId="0" applyNumberFormat="1" applyFont="1" applyFill="1" applyBorder="1" applyAlignment="1">
      <alignment horizontal="right" vertical="center" wrapText="1"/>
    </xf>
    <xf numFmtId="4" fontId="9" fillId="2" borderId="14" xfId="0" applyNumberFormat="1" applyFont="1" applyFill="1" applyBorder="1" applyAlignment="1">
      <alignment horizontal="right" vertical="center" wrapText="1"/>
    </xf>
    <xf numFmtId="4" fontId="10" fillId="2" borderId="19" xfId="0" applyNumberFormat="1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vertical="center" wrapText="1"/>
    </xf>
    <xf numFmtId="0" fontId="9" fillId="2" borderId="27" xfId="0" applyFont="1" applyFill="1" applyBorder="1" applyAlignment="1">
      <alignment horizontal="right" vertical="center" wrapText="1"/>
    </xf>
    <xf numFmtId="0" fontId="9" fillId="2" borderId="15" xfId="0" applyFont="1" applyFill="1" applyBorder="1" applyAlignment="1">
      <alignment horizontal="right"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horizontal="right" vertical="top" wrapText="1"/>
    </xf>
    <xf numFmtId="0" fontId="9" fillId="2" borderId="15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horizontal="right" vertical="center" wrapText="1"/>
    </xf>
    <xf numFmtId="0" fontId="16" fillId="2" borderId="13" xfId="0" applyFont="1" applyFill="1" applyBorder="1" applyAlignment="1">
      <alignment vertical="center" wrapText="1"/>
    </xf>
    <xf numFmtId="0" fontId="16" fillId="2" borderId="14" xfId="0" applyFont="1" applyFill="1" applyBorder="1" applyAlignment="1">
      <alignment vertical="center" wrapText="1"/>
    </xf>
    <xf numFmtId="0" fontId="16" fillId="2" borderId="1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0" fontId="16" fillId="2" borderId="34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4" fontId="14" fillId="2" borderId="17" xfId="0" applyNumberFormat="1" applyFont="1" applyFill="1" applyBorder="1" applyAlignment="1">
      <alignment vertical="center"/>
    </xf>
    <xf numFmtId="4" fontId="9" fillId="2" borderId="29" xfId="0" applyNumberFormat="1" applyFont="1" applyFill="1" applyBorder="1" applyAlignment="1">
      <alignment horizontal="right" vertical="center" wrapText="1"/>
    </xf>
    <xf numFmtId="4" fontId="14" fillId="2" borderId="27" xfId="0" applyNumberFormat="1" applyFont="1" applyFill="1" applyBorder="1" applyAlignment="1">
      <alignment horizontal="left" vertical="center"/>
    </xf>
    <xf numFmtId="4" fontId="14" fillId="2" borderId="15" xfId="0" applyNumberFormat="1" applyFont="1" applyFill="1" applyBorder="1" applyAlignment="1">
      <alignment horizontal="left" vertical="center"/>
    </xf>
    <xf numFmtId="4" fontId="14" fillId="2" borderId="19" xfId="0" applyNumberFormat="1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13" fillId="2" borderId="33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" fontId="14" fillId="2" borderId="27" xfId="0" applyNumberFormat="1" applyFont="1" applyFill="1" applyBorder="1" applyAlignment="1">
      <alignment horizontal="justify" vertical="justify" wrapText="1"/>
    </xf>
    <xf numFmtId="4" fontId="14" fillId="2" borderId="11" xfId="0" applyNumberFormat="1" applyFont="1" applyFill="1" applyBorder="1" applyAlignment="1">
      <alignment horizontal="justify" vertical="justify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" fontId="14" fillId="2" borderId="27" xfId="0" applyNumberFormat="1" applyFont="1" applyFill="1" applyBorder="1" applyAlignment="1">
      <alignment horizontal="justify" vertical="center" wrapText="1"/>
    </xf>
    <xf numFmtId="4" fontId="14" fillId="2" borderId="15" xfId="0" applyNumberFormat="1" applyFont="1" applyFill="1" applyBorder="1" applyAlignment="1">
      <alignment horizontal="justify" vertical="center" wrapText="1"/>
    </xf>
    <xf numFmtId="0" fontId="13" fillId="2" borderId="4" xfId="0" applyFont="1" applyFill="1" applyBorder="1" applyAlignment="1">
      <alignment horizontal="right" vertical="center"/>
    </xf>
    <xf numFmtId="0" fontId="12" fillId="2" borderId="27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showWhiteSpace="0" view="pageLayout" topLeftCell="A40" zoomScaleNormal="100" workbookViewId="0">
      <selection activeCell="A34" sqref="A34:H34"/>
    </sheetView>
  </sheetViews>
  <sheetFormatPr defaultRowHeight="14.4"/>
  <cols>
    <col min="1" max="1" width="3.19921875" style="3" customWidth="1"/>
    <col min="2" max="2" width="4.296875" style="1" customWidth="1"/>
    <col min="3" max="3" width="5.69921875" style="1" customWidth="1"/>
    <col min="4" max="4" width="4.3984375" style="1" customWidth="1"/>
    <col min="5" max="5" width="12" style="2" customWidth="1"/>
    <col min="6" max="6" width="22.796875" customWidth="1"/>
    <col min="7" max="7" width="12.09765625" customWidth="1"/>
    <col min="8" max="8" width="12" style="15" customWidth="1"/>
    <col min="9" max="9" width="54.09765625" style="17" customWidth="1"/>
  </cols>
  <sheetData>
    <row r="1" spans="1:9" ht="15" customHeight="1" thickBot="1">
      <c r="A1" s="123" t="s">
        <v>88</v>
      </c>
      <c r="B1" s="123"/>
      <c r="C1" s="123"/>
      <c r="D1" s="123"/>
      <c r="E1" s="123"/>
      <c r="F1" s="123"/>
      <c r="G1" s="123"/>
      <c r="H1" s="123"/>
      <c r="I1" s="123"/>
    </row>
    <row r="2" spans="1:9" s="1" customFormat="1">
      <c r="A2" s="124" t="s">
        <v>50</v>
      </c>
      <c r="B2" s="141" t="s">
        <v>0</v>
      </c>
      <c r="C2" s="147" t="s">
        <v>1</v>
      </c>
      <c r="D2" s="141" t="s">
        <v>2</v>
      </c>
      <c r="E2" s="141" t="s">
        <v>3</v>
      </c>
      <c r="F2" s="141" t="s">
        <v>4</v>
      </c>
      <c r="G2" s="20" t="s">
        <v>55</v>
      </c>
      <c r="H2" s="21" t="s">
        <v>56</v>
      </c>
      <c r="I2" s="124" t="s">
        <v>89</v>
      </c>
    </row>
    <row r="3" spans="1:9" s="1" customFormat="1" ht="17.399999999999999" customHeight="1" thickBot="1">
      <c r="A3" s="125"/>
      <c r="B3" s="142"/>
      <c r="C3" s="148"/>
      <c r="D3" s="142"/>
      <c r="E3" s="142"/>
      <c r="F3" s="142"/>
      <c r="G3" s="19" t="s">
        <v>57</v>
      </c>
      <c r="H3" s="22" t="s">
        <v>54</v>
      </c>
      <c r="I3" s="125"/>
    </row>
    <row r="4" spans="1:9" ht="25.8" customHeight="1" thickBot="1">
      <c r="A4" s="64">
        <v>1</v>
      </c>
      <c r="B4" s="108">
        <v>921</v>
      </c>
      <c r="C4" s="65">
        <v>92195</v>
      </c>
      <c r="D4" s="65">
        <v>6050</v>
      </c>
      <c r="E4" s="84" t="s">
        <v>5</v>
      </c>
      <c r="F4" s="86" t="s">
        <v>6</v>
      </c>
      <c r="G4" s="67">
        <v>17100</v>
      </c>
      <c r="H4" s="71"/>
      <c r="I4" s="34" t="s">
        <v>67</v>
      </c>
    </row>
    <row r="5" spans="1:9">
      <c r="A5" s="130">
        <v>2</v>
      </c>
      <c r="B5" s="106">
        <v>600</v>
      </c>
      <c r="C5" s="111">
        <v>60016</v>
      </c>
      <c r="D5" s="111">
        <v>4270</v>
      </c>
      <c r="E5" s="139" t="s">
        <v>7</v>
      </c>
      <c r="F5" s="144" t="s">
        <v>62</v>
      </c>
      <c r="G5" s="76">
        <v>14407.01</v>
      </c>
      <c r="H5" s="63"/>
      <c r="I5" s="153" t="s">
        <v>83</v>
      </c>
    </row>
    <row r="6" spans="1:9" ht="15" thickBot="1">
      <c r="A6" s="132"/>
      <c r="B6" s="116">
        <v>600</v>
      </c>
      <c r="C6" s="115">
        <v>60016</v>
      </c>
      <c r="D6" s="115">
        <v>4300</v>
      </c>
      <c r="E6" s="136"/>
      <c r="F6" s="146"/>
      <c r="G6" s="77">
        <v>3500</v>
      </c>
      <c r="H6" s="73"/>
      <c r="I6" s="154"/>
    </row>
    <row r="7" spans="1:9" ht="15" thickBot="1">
      <c r="A7" s="64"/>
      <c r="B7" s="106"/>
      <c r="C7" s="111"/>
      <c r="D7" s="111"/>
      <c r="E7" s="44"/>
      <c r="F7" s="87" t="s">
        <v>49</v>
      </c>
      <c r="G7" s="78">
        <f>SUM(G5:G6)</f>
        <v>17907.010000000002</v>
      </c>
      <c r="H7" s="74"/>
      <c r="I7" s="36"/>
    </row>
    <row r="8" spans="1:9" ht="19.8" customHeight="1">
      <c r="A8" s="130">
        <v>3</v>
      </c>
      <c r="B8" s="106">
        <v>921</v>
      </c>
      <c r="C8" s="111">
        <v>92195</v>
      </c>
      <c r="D8" s="111">
        <v>4270</v>
      </c>
      <c r="E8" s="139" t="s">
        <v>9</v>
      </c>
      <c r="F8" s="128" t="s">
        <v>51</v>
      </c>
      <c r="G8" s="76">
        <v>14229.87</v>
      </c>
      <c r="H8" s="72">
        <v>4920</v>
      </c>
      <c r="I8" s="37" t="s">
        <v>68</v>
      </c>
    </row>
    <row r="9" spans="1:9" ht="19.2" customHeight="1" thickBot="1">
      <c r="A9" s="131"/>
      <c r="B9" s="105">
        <v>921</v>
      </c>
      <c r="C9" s="112">
        <v>92195</v>
      </c>
      <c r="D9" s="112">
        <v>4210</v>
      </c>
      <c r="E9" s="135"/>
      <c r="F9" s="140"/>
      <c r="G9" s="79">
        <v>2707.65</v>
      </c>
      <c r="H9" s="73"/>
      <c r="I9" s="38"/>
    </row>
    <row r="10" spans="1:9" ht="15" thickBot="1">
      <c r="A10" s="132"/>
      <c r="B10" s="105"/>
      <c r="C10" s="112"/>
      <c r="D10" s="112"/>
      <c r="E10" s="136"/>
      <c r="F10" s="88" t="s">
        <v>49</v>
      </c>
      <c r="G10" s="80">
        <f>SUM(G8+G9)</f>
        <v>16937.52</v>
      </c>
      <c r="H10" s="56">
        <v>4920</v>
      </c>
      <c r="I10" s="39"/>
    </row>
    <row r="11" spans="1:9">
      <c r="A11" s="130">
        <v>4</v>
      </c>
      <c r="B11" s="106">
        <v>921</v>
      </c>
      <c r="C11" s="111">
        <v>92195</v>
      </c>
      <c r="D11" s="111">
        <v>4210</v>
      </c>
      <c r="E11" s="139" t="s">
        <v>10</v>
      </c>
      <c r="F11" s="89" t="s">
        <v>11</v>
      </c>
      <c r="G11" s="76">
        <v>6994.55</v>
      </c>
      <c r="H11" s="63">
        <v>4286.71</v>
      </c>
      <c r="I11" s="26" t="s">
        <v>71</v>
      </c>
    </row>
    <row r="12" spans="1:9">
      <c r="A12" s="131"/>
      <c r="B12" s="109">
        <v>600</v>
      </c>
      <c r="C12" s="98">
        <v>60016</v>
      </c>
      <c r="D12" s="98">
        <v>4270</v>
      </c>
      <c r="E12" s="135"/>
      <c r="F12" s="90" t="s">
        <v>12</v>
      </c>
      <c r="G12" s="81">
        <v>9000</v>
      </c>
      <c r="H12" s="75"/>
      <c r="I12" s="40" t="s">
        <v>82</v>
      </c>
    </row>
    <row r="13" spans="1:9" ht="24.6" customHeight="1" thickBot="1">
      <c r="A13" s="131"/>
      <c r="B13" s="107">
        <v>921</v>
      </c>
      <c r="C13" s="117">
        <v>92195</v>
      </c>
      <c r="D13" s="117">
        <v>4210</v>
      </c>
      <c r="E13" s="135"/>
      <c r="F13" s="91" t="s">
        <v>13</v>
      </c>
      <c r="G13" s="82">
        <v>1000</v>
      </c>
      <c r="H13" s="73"/>
      <c r="I13" s="41" t="s">
        <v>70</v>
      </c>
    </row>
    <row r="14" spans="1:9" ht="15" thickBot="1">
      <c r="A14" s="132"/>
      <c r="B14" s="105"/>
      <c r="C14" s="112"/>
      <c r="D14" s="112"/>
      <c r="E14" s="136"/>
      <c r="F14" s="88" t="s">
        <v>49</v>
      </c>
      <c r="G14" s="80">
        <f>SUM(G11+G12+G13)</f>
        <v>16994.55</v>
      </c>
      <c r="H14" s="56">
        <v>4286.71</v>
      </c>
      <c r="I14" s="39"/>
    </row>
    <row r="15" spans="1:9">
      <c r="A15" s="130">
        <v>5</v>
      </c>
      <c r="B15" s="106">
        <v>921</v>
      </c>
      <c r="C15" s="111">
        <v>92195</v>
      </c>
      <c r="D15" s="111">
        <v>6050</v>
      </c>
      <c r="E15" s="139" t="s">
        <v>14</v>
      </c>
      <c r="F15" s="89" t="s">
        <v>6</v>
      </c>
      <c r="G15" s="76">
        <v>16084</v>
      </c>
      <c r="H15" s="72"/>
      <c r="I15" s="26" t="s">
        <v>67</v>
      </c>
    </row>
    <row r="16" spans="1:9" ht="15" thickBot="1">
      <c r="A16" s="131"/>
      <c r="B16" s="107">
        <v>921</v>
      </c>
      <c r="C16" s="117">
        <v>92195</v>
      </c>
      <c r="D16" s="117">
        <v>4210</v>
      </c>
      <c r="E16" s="135"/>
      <c r="F16" s="91" t="s">
        <v>15</v>
      </c>
      <c r="G16" s="82">
        <v>454.32</v>
      </c>
      <c r="H16" s="73"/>
      <c r="I16" s="38" t="s">
        <v>74</v>
      </c>
    </row>
    <row r="17" spans="1:9" ht="15" thickBot="1">
      <c r="A17" s="132"/>
      <c r="B17" s="105"/>
      <c r="C17" s="112"/>
      <c r="D17" s="112"/>
      <c r="E17" s="136"/>
      <c r="F17" s="92" t="s">
        <v>49</v>
      </c>
      <c r="G17" s="80">
        <f>SUM(G15:G16)</f>
        <v>16538.32</v>
      </c>
      <c r="H17" s="71"/>
      <c r="I17" s="39"/>
    </row>
    <row r="18" spans="1:9" ht="15" thickBot="1">
      <c r="A18" s="130">
        <v>6</v>
      </c>
      <c r="B18" s="106">
        <v>600</v>
      </c>
      <c r="C18" s="111">
        <v>60016</v>
      </c>
      <c r="D18" s="111">
        <v>4270</v>
      </c>
      <c r="E18" s="139" t="s">
        <v>23</v>
      </c>
      <c r="F18" s="144" t="s">
        <v>62</v>
      </c>
      <c r="G18" s="76">
        <v>11823.47</v>
      </c>
      <c r="H18" s="71"/>
      <c r="I18" s="153" t="s">
        <v>81</v>
      </c>
    </row>
    <row r="19" spans="1:9" ht="15" thickBot="1">
      <c r="A19" s="131"/>
      <c r="B19" s="116">
        <v>600</v>
      </c>
      <c r="C19" s="115">
        <v>60016</v>
      </c>
      <c r="D19" s="115">
        <v>4300</v>
      </c>
      <c r="E19" s="135"/>
      <c r="F19" s="146"/>
      <c r="G19" s="79">
        <v>5000</v>
      </c>
      <c r="H19" s="71"/>
      <c r="I19" s="154"/>
    </row>
    <row r="20" spans="1:9" ht="15" thickBot="1">
      <c r="A20" s="132"/>
      <c r="B20" s="105"/>
      <c r="C20" s="112"/>
      <c r="D20" s="112"/>
      <c r="E20" s="136"/>
      <c r="F20" s="88" t="s">
        <v>49</v>
      </c>
      <c r="G20" s="80">
        <f>SUM(G18:G19)</f>
        <v>16823.47</v>
      </c>
      <c r="H20" s="71"/>
      <c r="I20" s="39"/>
    </row>
    <row r="21" spans="1:9" ht="15" thickBot="1">
      <c r="A21" s="64">
        <v>7</v>
      </c>
      <c r="B21" s="105">
        <v>921</v>
      </c>
      <c r="C21" s="112">
        <v>92195</v>
      </c>
      <c r="D21" s="112">
        <v>4270</v>
      </c>
      <c r="E21" s="84" t="s">
        <v>24</v>
      </c>
      <c r="F21" s="93" t="s">
        <v>25</v>
      </c>
      <c r="G21" s="80">
        <v>19188</v>
      </c>
      <c r="H21" s="71"/>
      <c r="I21" s="39" t="s">
        <v>78</v>
      </c>
    </row>
    <row r="22" spans="1:9" ht="24" customHeight="1" thickBot="1">
      <c r="A22" s="130">
        <v>8</v>
      </c>
      <c r="B22" s="105">
        <v>921</v>
      </c>
      <c r="C22" s="112">
        <v>92195</v>
      </c>
      <c r="D22" s="112">
        <v>4210</v>
      </c>
      <c r="E22" s="139" t="s">
        <v>26</v>
      </c>
      <c r="F22" s="156" t="s">
        <v>53</v>
      </c>
      <c r="G22" s="76">
        <v>8000</v>
      </c>
      <c r="H22" s="72"/>
      <c r="I22" s="120" t="s">
        <v>77</v>
      </c>
    </row>
    <row r="23" spans="1:9" ht="15" thickBot="1">
      <c r="A23" s="131"/>
      <c r="B23" s="65">
        <v>921</v>
      </c>
      <c r="C23" s="65">
        <v>92195</v>
      </c>
      <c r="D23" s="108">
        <v>4270</v>
      </c>
      <c r="E23" s="135"/>
      <c r="F23" s="157"/>
      <c r="G23" s="79">
        <v>16500</v>
      </c>
      <c r="H23" s="73"/>
      <c r="I23" s="121"/>
    </row>
    <row r="24" spans="1:9" ht="15" thickBot="1">
      <c r="A24" s="132"/>
      <c r="B24" s="114"/>
      <c r="C24" s="114"/>
      <c r="D24" s="113"/>
      <c r="E24" s="136"/>
      <c r="F24" s="94" t="s">
        <v>49</v>
      </c>
      <c r="G24" s="83">
        <f>SUM(G22:G23)</f>
        <v>24500</v>
      </c>
      <c r="H24" s="71"/>
      <c r="I24" s="39"/>
    </row>
    <row r="25" spans="1:9" ht="24">
      <c r="A25" s="130">
        <v>9</v>
      </c>
      <c r="B25" s="111">
        <v>921</v>
      </c>
      <c r="C25" s="111">
        <v>92195</v>
      </c>
      <c r="D25" s="106">
        <v>6050</v>
      </c>
      <c r="E25" s="139" t="s">
        <v>27</v>
      </c>
      <c r="F25" s="95" t="s">
        <v>28</v>
      </c>
      <c r="G25" s="76">
        <v>53610.43</v>
      </c>
      <c r="H25" s="72">
        <v>4000</v>
      </c>
      <c r="I25" s="42" t="s">
        <v>63</v>
      </c>
    </row>
    <row r="26" spans="1:9" ht="23.4" customHeight="1" thickBot="1">
      <c r="A26" s="131"/>
      <c r="B26" s="112">
        <v>921</v>
      </c>
      <c r="C26" s="112">
        <v>92195</v>
      </c>
      <c r="D26" s="105">
        <v>4210</v>
      </c>
      <c r="E26" s="135"/>
      <c r="F26" s="96"/>
      <c r="G26" s="82">
        <v>3256.45</v>
      </c>
      <c r="H26" s="73"/>
      <c r="I26" s="41" t="s">
        <v>69</v>
      </c>
    </row>
    <row r="27" spans="1:9" ht="15" thickBot="1">
      <c r="A27" s="132"/>
      <c r="B27" s="112"/>
      <c r="C27" s="112"/>
      <c r="D27" s="105"/>
      <c r="E27" s="136"/>
      <c r="F27" s="92" t="s">
        <v>49</v>
      </c>
      <c r="G27" s="80">
        <f>SUM(G25:G26)</f>
        <v>56866.879999999997</v>
      </c>
      <c r="H27" s="56">
        <v>4000</v>
      </c>
      <c r="I27" s="39"/>
    </row>
    <row r="28" spans="1:9" ht="24.6" thickBot="1">
      <c r="A28" s="64">
        <v>10</v>
      </c>
      <c r="B28" s="112">
        <v>921</v>
      </c>
      <c r="C28" s="112">
        <v>92195</v>
      </c>
      <c r="D28" s="105">
        <v>6050</v>
      </c>
      <c r="E28" s="84" t="s">
        <v>29</v>
      </c>
      <c r="F28" s="97" t="s">
        <v>30</v>
      </c>
      <c r="G28" s="80">
        <v>26119.14</v>
      </c>
      <c r="H28" s="71"/>
      <c r="I28" s="34" t="s">
        <v>66</v>
      </c>
    </row>
    <row r="29" spans="1:9">
      <c r="A29" s="130">
        <v>11</v>
      </c>
      <c r="B29" s="111">
        <v>921</v>
      </c>
      <c r="C29" s="106">
        <v>92195</v>
      </c>
      <c r="D29" s="106">
        <v>4210</v>
      </c>
      <c r="E29" s="139" t="s">
        <v>31</v>
      </c>
      <c r="F29" s="89" t="s">
        <v>32</v>
      </c>
      <c r="G29" s="76">
        <v>20000</v>
      </c>
      <c r="H29" s="72"/>
      <c r="I29" s="26" t="s">
        <v>59</v>
      </c>
    </row>
    <row r="30" spans="1:9" ht="15" thickBot="1">
      <c r="A30" s="131"/>
      <c r="B30" s="112">
        <v>921</v>
      </c>
      <c r="C30" s="105">
        <v>92195</v>
      </c>
      <c r="D30" s="105">
        <v>4270</v>
      </c>
      <c r="E30" s="136"/>
      <c r="F30" s="93" t="s">
        <v>33</v>
      </c>
      <c r="G30" s="79">
        <v>18836.54</v>
      </c>
      <c r="H30" s="73"/>
      <c r="I30" s="38" t="s">
        <v>65</v>
      </c>
    </row>
    <row r="31" spans="1:9" ht="16.2" customHeight="1" thickBot="1">
      <c r="A31" s="132"/>
      <c r="B31" s="112"/>
      <c r="C31" s="105"/>
      <c r="D31" s="105"/>
      <c r="E31" s="84"/>
      <c r="F31" s="88" t="s">
        <v>49</v>
      </c>
      <c r="G31" s="80">
        <f>SUM(G29:G30)</f>
        <v>38836.54</v>
      </c>
      <c r="H31" s="71"/>
      <c r="I31" s="39"/>
    </row>
    <row r="32" spans="1:9" ht="22.2" customHeight="1" thickBot="1">
      <c r="A32" s="64">
        <v>12</v>
      </c>
      <c r="B32" s="112">
        <v>600</v>
      </c>
      <c r="C32" s="105">
        <v>60016</v>
      </c>
      <c r="D32" s="105">
        <v>4270</v>
      </c>
      <c r="E32" s="85" t="s">
        <v>34</v>
      </c>
      <c r="F32" s="93" t="s">
        <v>12</v>
      </c>
      <c r="G32" s="80">
        <v>16937.52</v>
      </c>
      <c r="H32" s="74"/>
      <c r="I32" s="118" t="s">
        <v>64</v>
      </c>
    </row>
    <row r="33" spans="1:9" ht="3" customHeight="1">
      <c r="A33" s="43"/>
      <c r="B33" s="44"/>
      <c r="C33" s="44"/>
      <c r="D33" s="44"/>
      <c r="E33" s="45"/>
      <c r="F33" s="46"/>
      <c r="G33" s="47"/>
      <c r="H33" s="48"/>
      <c r="I33" s="49"/>
    </row>
    <row r="34" spans="1:9" ht="15" thickBot="1">
      <c r="A34" s="155">
        <v>2</v>
      </c>
      <c r="B34" s="155"/>
      <c r="C34" s="155"/>
      <c r="D34" s="155"/>
      <c r="E34" s="155"/>
      <c r="F34" s="155"/>
      <c r="G34" s="155"/>
      <c r="H34" s="155"/>
      <c r="I34" s="50"/>
    </row>
    <row r="35" spans="1:9" ht="15" customHeight="1">
      <c r="A35" s="133" t="s">
        <v>50</v>
      </c>
      <c r="B35" s="149" t="s">
        <v>0</v>
      </c>
      <c r="C35" s="151" t="s">
        <v>1</v>
      </c>
      <c r="D35" s="149" t="s">
        <v>2</v>
      </c>
      <c r="E35" s="149" t="s">
        <v>3</v>
      </c>
      <c r="F35" s="149" t="s">
        <v>4</v>
      </c>
      <c r="G35" s="51" t="s">
        <v>55</v>
      </c>
      <c r="H35" s="52" t="s">
        <v>56</v>
      </c>
      <c r="I35" s="126" t="s">
        <v>89</v>
      </c>
    </row>
    <row r="36" spans="1:9" ht="13.2" customHeight="1" thickBot="1">
      <c r="A36" s="134"/>
      <c r="B36" s="150"/>
      <c r="C36" s="152"/>
      <c r="D36" s="150"/>
      <c r="E36" s="150"/>
      <c r="F36" s="150"/>
      <c r="G36" s="53" t="s">
        <v>57</v>
      </c>
      <c r="H36" s="54" t="s">
        <v>54</v>
      </c>
      <c r="I36" s="127"/>
    </row>
    <row r="37" spans="1:9" ht="24.6" customHeight="1" thickBot="1">
      <c r="A37" s="64">
        <v>13</v>
      </c>
      <c r="B37" s="65">
        <v>600</v>
      </c>
      <c r="C37" s="65">
        <v>60016</v>
      </c>
      <c r="D37" s="108">
        <v>4270</v>
      </c>
      <c r="E37" s="84" t="s">
        <v>35</v>
      </c>
      <c r="F37" s="86" t="s">
        <v>8</v>
      </c>
      <c r="G37" s="25">
        <v>5674.43</v>
      </c>
      <c r="H37" s="74"/>
      <c r="I37" s="118" t="s">
        <v>64</v>
      </c>
    </row>
    <row r="38" spans="1:9" ht="15" thickBot="1">
      <c r="A38" s="110">
        <v>14</v>
      </c>
      <c r="B38" s="112">
        <v>921</v>
      </c>
      <c r="C38" s="112">
        <v>92195</v>
      </c>
      <c r="D38" s="105">
        <v>6050</v>
      </c>
      <c r="E38" s="84" t="s">
        <v>36</v>
      </c>
      <c r="F38" s="93" t="s">
        <v>6</v>
      </c>
      <c r="G38" s="25">
        <v>5750</v>
      </c>
      <c r="H38" s="71"/>
      <c r="I38" s="39" t="s">
        <v>61</v>
      </c>
    </row>
    <row r="39" spans="1:9" ht="30" customHeight="1" thickBot="1">
      <c r="A39" s="64">
        <v>15</v>
      </c>
      <c r="B39" s="65">
        <v>921</v>
      </c>
      <c r="C39" s="65">
        <v>92195</v>
      </c>
      <c r="D39" s="108">
        <v>6050</v>
      </c>
      <c r="E39" s="101" t="s">
        <v>37</v>
      </c>
      <c r="F39" s="102" t="s">
        <v>28</v>
      </c>
      <c r="G39" s="55">
        <v>27316.75</v>
      </c>
      <c r="H39" s="56">
        <v>4000</v>
      </c>
      <c r="I39" s="57" t="s">
        <v>76</v>
      </c>
    </row>
    <row r="40" spans="1:9" ht="26.4" customHeight="1">
      <c r="A40" s="130">
        <v>16</v>
      </c>
      <c r="B40" s="115">
        <v>921</v>
      </c>
      <c r="C40" s="115">
        <v>92195</v>
      </c>
      <c r="D40" s="116">
        <v>6050</v>
      </c>
      <c r="E40" s="135" t="s">
        <v>38</v>
      </c>
      <c r="F40" s="99" t="s">
        <v>39</v>
      </c>
      <c r="G40" s="30">
        <v>13383</v>
      </c>
      <c r="H40" s="23"/>
      <c r="I40" s="58" t="s">
        <v>85</v>
      </c>
    </row>
    <row r="41" spans="1:9">
      <c r="A41" s="131"/>
      <c r="B41" s="115">
        <v>600</v>
      </c>
      <c r="C41" s="115">
        <v>60016</v>
      </c>
      <c r="D41" s="116">
        <v>4270</v>
      </c>
      <c r="E41" s="135"/>
      <c r="F41" s="99" t="s">
        <v>8</v>
      </c>
      <c r="G41" s="30">
        <v>2250</v>
      </c>
      <c r="H41" s="31"/>
      <c r="I41" s="40" t="s">
        <v>79</v>
      </c>
    </row>
    <row r="42" spans="1:9">
      <c r="A42" s="131"/>
      <c r="B42" s="115">
        <v>921</v>
      </c>
      <c r="C42" s="115">
        <v>92195</v>
      </c>
      <c r="D42" s="116">
        <v>4210</v>
      </c>
      <c r="E42" s="135"/>
      <c r="F42" s="99" t="s">
        <v>40</v>
      </c>
      <c r="G42" s="30">
        <v>1000</v>
      </c>
      <c r="H42" s="31"/>
      <c r="I42" s="40" t="s">
        <v>72</v>
      </c>
    </row>
    <row r="43" spans="1:9">
      <c r="A43" s="131"/>
      <c r="B43" s="115">
        <v>921</v>
      </c>
      <c r="C43" s="115">
        <v>92195</v>
      </c>
      <c r="D43" s="116">
        <v>4210</v>
      </c>
      <c r="E43" s="135"/>
      <c r="F43" s="99" t="s">
        <v>15</v>
      </c>
      <c r="G43" s="30">
        <v>600</v>
      </c>
      <c r="H43" s="31"/>
      <c r="I43" s="40" t="s">
        <v>73</v>
      </c>
    </row>
    <row r="44" spans="1:9" ht="24.6" customHeight="1" thickBot="1">
      <c r="A44" s="131"/>
      <c r="B44" s="112">
        <v>921</v>
      </c>
      <c r="C44" s="117">
        <v>92195</v>
      </c>
      <c r="D44" s="105">
        <v>4210</v>
      </c>
      <c r="E44" s="136"/>
      <c r="F44" s="93" t="s">
        <v>13</v>
      </c>
      <c r="G44" s="24">
        <v>845.1</v>
      </c>
      <c r="H44" s="29"/>
      <c r="I44" s="41" t="s">
        <v>70</v>
      </c>
    </row>
    <row r="45" spans="1:9" ht="13.8" customHeight="1" thickBot="1">
      <c r="A45" s="132"/>
      <c r="B45" s="112"/>
      <c r="C45" s="112"/>
      <c r="D45" s="105"/>
      <c r="E45" s="84"/>
      <c r="F45" s="100" t="s">
        <v>49</v>
      </c>
      <c r="G45" s="25">
        <f>SUM(G40:G44)</f>
        <v>18078.099999999999</v>
      </c>
      <c r="H45" s="71"/>
      <c r="I45" s="39"/>
    </row>
    <row r="46" spans="1:9" ht="12" customHeight="1">
      <c r="A46" s="130">
        <v>17</v>
      </c>
      <c r="B46" s="111">
        <v>600</v>
      </c>
      <c r="C46" s="111">
        <v>60016</v>
      </c>
      <c r="D46" s="106">
        <v>4270</v>
      </c>
      <c r="E46" s="139" t="s">
        <v>42</v>
      </c>
      <c r="F46" s="128" t="s">
        <v>52</v>
      </c>
      <c r="G46" s="27">
        <v>11500</v>
      </c>
      <c r="H46" s="23"/>
      <c r="I46" s="137" t="s">
        <v>80</v>
      </c>
    </row>
    <row r="47" spans="1:9" ht="11.4" customHeight="1">
      <c r="A47" s="131"/>
      <c r="B47" s="98">
        <v>600</v>
      </c>
      <c r="C47" s="98">
        <v>60016</v>
      </c>
      <c r="D47" s="109">
        <v>4300</v>
      </c>
      <c r="E47" s="135"/>
      <c r="F47" s="129"/>
      <c r="G47" s="32">
        <v>4500</v>
      </c>
      <c r="H47" s="31"/>
      <c r="I47" s="138"/>
    </row>
    <row r="48" spans="1:9" ht="24.6" customHeight="1" thickBot="1">
      <c r="A48" s="131"/>
      <c r="B48" s="112">
        <v>921</v>
      </c>
      <c r="C48" s="112">
        <v>92195</v>
      </c>
      <c r="D48" s="105">
        <v>4210</v>
      </c>
      <c r="E48" s="135"/>
      <c r="F48" s="93" t="s">
        <v>13</v>
      </c>
      <c r="G48" s="24">
        <v>3950</v>
      </c>
      <c r="H48" s="29"/>
      <c r="I48" s="41" t="s">
        <v>70</v>
      </c>
    </row>
    <row r="49" spans="1:9" ht="13.2" customHeight="1" thickBot="1">
      <c r="A49" s="132"/>
      <c r="B49" s="112"/>
      <c r="C49" s="112"/>
      <c r="D49" s="105"/>
      <c r="E49" s="136"/>
      <c r="F49" s="88" t="s">
        <v>49</v>
      </c>
      <c r="G49" s="25">
        <f>SUM(G46:G48)</f>
        <v>19950</v>
      </c>
      <c r="H49" s="33"/>
      <c r="I49" s="39"/>
    </row>
    <row r="50" spans="1:9" ht="26.4" customHeight="1" thickBot="1">
      <c r="A50" s="64">
        <v>18</v>
      </c>
      <c r="B50" s="112">
        <v>921</v>
      </c>
      <c r="C50" s="112">
        <v>92195</v>
      </c>
      <c r="D50" s="108">
        <v>6050</v>
      </c>
      <c r="E50" s="84" t="s">
        <v>43</v>
      </c>
      <c r="F50" s="93" t="s">
        <v>44</v>
      </c>
      <c r="G50" s="25">
        <v>26290.23</v>
      </c>
      <c r="H50" s="33"/>
      <c r="I50" s="57" t="s">
        <v>86</v>
      </c>
    </row>
    <row r="51" spans="1:9" ht="24.6" customHeight="1" thickBot="1">
      <c r="A51" s="64">
        <v>19</v>
      </c>
      <c r="B51" s="65">
        <v>600</v>
      </c>
      <c r="C51" s="65">
        <v>60016</v>
      </c>
      <c r="D51" s="108">
        <v>4270</v>
      </c>
      <c r="E51" s="101" t="s">
        <v>45</v>
      </c>
      <c r="F51" s="86" t="s">
        <v>8</v>
      </c>
      <c r="G51" s="55">
        <v>14200</v>
      </c>
      <c r="H51" s="35"/>
      <c r="I51" s="118" t="s">
        <v>90</v>
      </c>
    </row>
    <row r="52" spans="1:9" ht="13.2" customHeight="1">
      <c r="A52" s="131">
        <v>20</v>
      </c>
      <c r="B52" s="116">
        <v>921</v>
      </c>
      <c r="C52" s="115">
        <v>92195</v>
      </c>
      <c r="D52" s="116">
        <v>6050</v>
      </c>
      <c r="E52" s="135" t="s">
        <v>46</v>
      </c>
      <c r="F52" s="99" t="s">
        <v>47</v>
      </c>
      <c r="G52" s="119">
        <v>14300</v>
      </c>
      <c r="H52" s="23"/>
      <c r="I52" s="122" t="s">
        <v>91</v>
      </c>
    </row>
    <row r="53" spans="1:9" ht="13.8" customHeight="1" thickBot="1">
      <c r="A53" s="131"/>
      <c r="B53" s="105">
        <v>921</v>
      </c>
      <c r="C53" s="112">
        <v>92195</v>
      </c>
      <c r="D53" s="105">
        <v>6050</v>
      </c>
      <c r="E53" s="135"/>
      <c r="F53" s="93" t="s">
        <v>48</v>
      </c>
      <c r="G53" s="60">
        <v>11648</v>
      </c>
      <c r="H53" s="29"/>
      <c r="I53" s="121"/>
    </row>
    <row r="54" spans="1:9" ht="13.2" customHeight="1" thickBot="1">
      <c r="A54" s="132"/>
      <c r="B54" s="105"/>
      <c r="C54" s="65"/>
      <c r="D54" s="105"/>
      <c r="E54" s="136"/>
      <c r="F54" s="88" t="s">
        <v>49</v>
      </c>
      <c r="G54" s="61">
        <f>SUM(G52:G53)</f>
        <v>25948</v>
      </c>
      <c r="H54" s="71"/>
      <c r="I54" s="39"/>
    </row>
    <row r="55" spans="1:9" ht="24" customHeight="1" thickBot="1">
      <c r="A55" s="110">
        <v>21</v>
      </c>
      <c r="B55" s="105">
        <v>801</v>
      </c>
      <c r="C55" s="112">
        <v>80195</v>
      </c>
      <c r="D55" s="105">
        <v>4270</v>
      </c>
      <c r="E55" s="84" t="s">
        <v>41</v>
      </c>
      <c r="F55" s="93" t="s">
        <v>33</v>
      </c>
      <c r="G55" s="25">
        <v>31650.93</v>
      </c>
      <c r="H55" s="33"/>
      <c r="I55" s="34" t="s">
        <v>84</v>
      </c>
    </row>
    <row r="56" spans="1:9" ht="39" customHeight="1" thickBot="1">
      <c r="A56" s="110">
        <v>22</v>
      </c>
      <c r="B56" s="105">
        <v>900</v>
      </c>
      <c r="C56" s="105">
        <v>90015</v>
      </c>
      <c r="D56" s="105">
        <v>6050</v>
      </c>
      <c r="E56" s="84" t="s">
        <v>18</v>
      </c>
      <c r="F56" s="93" t="s">
        <v>19</v>
      </c>
      <c r="G56" s="25">
        <v>14485.29</v>
      </c>
      <c r="H56" s="56">
        <v>2736.77</v>
      </c>
      <c r="I56" s="57" t="s">
        <v>92</v>
      </c>
    </row>
    <row r="57" spans="1:9" ht="45" customHeight="1" thickBot="1">
      <c r="A57" s="110">
        <v>23</v>
      </c>
      <c r="B57" s="105">
        <v>921</v>
      </c>
      <c r="C57" s="105">
        <v>92195</v>
      </c>
      <c r="D57" s="105">
        <v>6050</v>
      </c>
      <c r="E57" s="84" t="s">
        <v>16</v>
      </c>
      <c r="F57" s="93" t="s">
        <v>17</v>
      </c>
      <c r="G57" s="25">
        <v>27830.01</v>
      </c>
      <c r="H57" s="56">
        <v>4000</v>
      </c>
      <c r="I57" s="62" t="s">
        <v>87</v>
      </c>
    </row>
    <row r="58" spans="1:9" ht="33.6" customHeight="1" thickBot="1">
      <c r="A58" s="130">
        <v>24</v>
      </c>
      <c r="B58" s="106">
        <v>921</v>
      </c>
      <c r="C58" s="106">
        <v>92195</v>
      </c>
      <c r="D58" s="106">
        <v>6050</v>
      </c>
      <c r="E58" s="144" t="s">
        <v>20</v>
      </c>
      <c r="F58" s="103" t="s">
        <v>21</v>
      </c>
      <c r="G58" s="27">
        <v>23180</v>
      </c>
      <c r="H58" s="63">
        <v>4000</v>
      </c>
      <c r="I58" s="57" t="s">
        <v>75</v>
      </c>
    </row>
    <row r="59" spans="1:9" ht="17.399999999999999" customHeight="1" thickBot="1">
      <c r="A59" s="131"/>
      <c r="B59" s="107">
        <v>921</v>
      </c>
      <c r="C59" s="107">
        <v>92195</v>
      </c>
      <c r="D59" s="107">
        <v>4210</v>
      </c>
      <c r="E59" s="145"/>
      <c r="F59" s="104" t="s">
        <v>22</v>
      </c>
      <c r="G59" s="28">
        <v>3108</v>
      </c>
      <c r="H59" s="29"/>
      <c r="I59" s="39" t="s">
        <v>60</v>
      </c>
    </row>
    <row r="60" spans="1:9" ht="12" customHeight="1" thickBot="1">
      <c r="A60" s="132"/>
      <c r="B60" s="105"/>
      <c r="C60" s="105"/>
      <c r="D60" s="105"/>
      <c r="E60" s="146"/>
      <c r="F60" s="69" t="s">
        <v>49</v>
      </c>
      <c r="G60" s="8">
        <f>SUM(G58:G59)</f>
        <v>26288</v>
      </c>
      <c r="H60" s="70">
        <v>4000</v>
      </c>
      <c r="I60" s="59"/>
    </row>
    <row r="61" spans="1:9" s="6" customFormat="1" ht="15" thickBot="1">
      <c r="A61" s="64"/>
      <c r="B61" s="65"/>
      <c r="C61" s="65"/>
      <c r="D61" s="65"/>
      <c r="E61" s="65"/>
      <c r="F61" s="66" t="s">
        <v>58</v>
      </c>
      <c r="G61" s="67">
        <f>SUM(G4+G7+G10+G14+G17+G20+G21+G24+G27+G28+G31+G32+G37+G38+G39+G45+G49+G50+G51+G54+G55+G56+G57+G60)</f>
        <v>528210.68999999994</v>
      </c>
      <c r="H61" s="67">
        <f>SUM(H4+H7+H10+H14+H17+H20+H21+H24+H27+H28+H31+H32+H37+H38+H39+H45+H49+H50+H51+H54+H55+H56+H57+H60)</f>
        <v>27943.48</v>
      </c>
      <c r="I61" s="68"/>
    </row>
    <row r="62" spans="1:9" s="6" customFormat="1">
      <c r="A62" s="10"/>
      <c r="B62" s="11"/>
      <c r="C62" s="11"/>
      <c r="D62" s="11"/>
      <c r="E62" s="11"/>
      <c r="F62" s="12"/>
      <c r="G62" s="9"/>
      <c r="H62" s="16"/>
      <c r="I62" s="18"/>
    </row>
    <row r="63" spans="1:9" s="6" customFormat="1">
      <c r="A63" s="13"/>
      <c r="B63" s="143"/>
      <c r="C63" s="143"/>
      <c r="D63" s="143"/>
      <c r="E63" s="143"/>
      <c r="F63" s="14"/>
      <c r="G63" s="9"/>
      <c r="H63" s="16"/>
      <c r="I63" s="18"/>
    </row>
    <row r="64" spans="1:9">
      <c r="B64" s="4"/>
      <c r="C64" s="4"/>
      <c r="D64" s="4"/>
    </row>
    <row r="65" spans="1:7">
      <c r="A65" s="5"/>
      <c r="B65" s="4"/>
      <c r="C65" s="4"/>
      <c r="D65" s="4"/>
    </row>
    <row r="66" spans="1:7">
      <c r="G66" s="7"/>
    </row>
  </sheetData>
  <mergeCells count="51">
    <mergeCell ref="I18:I19"/>
    <mergeCell ref="I5:I6"/>
    <mergeCell ref="A34:H34"/>
    <mergeCell ref="A18:A20"/>
    <mergeCell ref="E18:E20"/>
    <mergeCell ref="F22:F23"/>
    <mergeCell ref="E29:E30"/>
    <mergeCell ref="A22:A24"/>
    <mergeCell ref="E22:E24"/>
    <mergeCell ref="E25:E27"/>
    <mergeCell ref="F18:F19"/>
    <mergeCell ref="E15:E17"/>
    <mergeCell ref="A15:A17"/>
    <mergeCell ref="E11:E14"/>
    <mergeCell ref="A29:A31"/>
    <mergeCell ref="A25:A27"/>
    <mergeCell ref="B35:B36"/>
    <mergeCell ref="C35:C36"/>
    <mergeCell ref="D35:D36"/>
    <mergeCell ref="E35:E36"/>
    <mergeCell ref="F35:F36"/>
    <mergeCell ref="A5:A6"/>
    <mergeCell ref="F5:F6"/>
    <mergeCell ref="A2:A3"/>
    <mergeCell ref="B2:B3"/>
    <mergeCell ref="C2:C3"/>
    <mergeCell ref="D2:D3"/>
    <mergeCell ref="E2:E3"/>
    <mergeCell ref="B63:E63"/>
    <mergeCell ref="E46:E49"/>
    <mergeCell ref="E52:E54"/>
    <mergeCell ref="A46:A49"/>
    <mergeCell ref="A52:A54"/>
    <mergeCell ref="A58:A60"/>
    <mergeCell ref="E58:E60"/>
    <mergeCell ref="I22:I23"/>
    <mergeCell ref="I52:I53"/>
    <mergeCell ref="A1:I1"/>
    <mergeCell ref="I2:I3"/>
    <mergeCell ref="I35:I36"/>
    <mergeCell ref="F46:F47"/>
    <mergeCell ref="A40:A45"/>
    <mergeCell ref="A35:A36"/>
    <mergeCell ref="E40:E44"/>
    <mergeCell ref="I46:I47"/>
    <mergeCell ref="E8:E10"/>
    <mergeCell ref="A8:A10"/>
    <mergeCell ref="F8:F9"/>
    <mergeCell ref="A11:A14"/>
    <mergeCell ref="F2:F3"/>
    <mergeCell ref="E5:E6"/>
  </mergeCells>
  <pageMargins left="0.11811023622047245" right="0" top="3.937007874015748E-2" bottom="0.31496062992125984" header="0" footer="0"/>
  <pageSetup paperSize="9" firstPageNumber="69" orientation="landscape" useFirstPageNumber="1" r:id="rId1"/>
  <headerFoot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12</vt:lpstr>
    </vt:vector>
  </TitlesOfParts>
  <Company>UMiG w Chorzelach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Brzezicka</dc:creator>
  <cp:lastModifiedBy>Ewa Werder</cp:lastModifiedBy>
  <cp:lastPrinted>2022-08-23T10:35:35Z</cp:lastPrinted>
  <dcterms:created xsi:type="dcterms:W3CDTF">2011-10-14T11:05:39Z</dcterms:created>
  <dcterms:modified xsi:type="dcterms:W3CDTF">2022-08-23T10:35:40Z</dcterms:modified>
</cp:coreProperties>
</file>