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Skarbnik2\Desktop\Informacja za I półrocze2022\11Szkoły\"/>
    </mc:Choice>
  </mc:AlternateContent>
  <xr:revisionPtr revIDLastSave="0" documentId="13_ncr:1_{63D55ECB-7277-450E-94B5-ECB4A21E5C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G37" i="1"/>
  <c r="F37" i="1"/>
  <c r="H24" i="1"/>
  <c r="H25" i="1"/>
  <c r="G7" i="1"/>
  <c r="F7" i="1"/>
  <c r="G29" i="1"/>
  <c r="F29" i="1"/>
  <c r="G26" i="1"/>
  <c r="F26" i="1"/>
  <c r="H23" i="1"/>
  <c r="H14" i="1"/>
  <c r="H13" i="1"/>
  <c r="H34" i="1"/>
  <c r="H15" i="1"/>
  <c r="H35" i="1"/>
  <c r="H30" i="1"/>
  <c r="H28" i="1"/>
  <c r="H8" i="1"/>
  <c r="H9" i="1"/>
  <c r="H10" i="1"/>
  <c r="H11" i="1"/>
  <c r="H12" i="1"/>
  <c r="H16" i="1"/>
  <c r="H17" i="1"/>
  <c r="H18" i="1"/>
  <c r="H19" i="1"/>
  <c r="H20" i="1"/>
  <c r="H21" i="1"/>
  <c r="H22" i="1"/>
  <c r="H27" i="1"/>
  <c r="H31" i="1"/>
  <c r="H32" i="1"/>
  <c r="H33" i="1"/>
  <c r="H36" i="1"/>
  <c r="G6" i="1" l="1"/>
  <c r="G42" i="1" s="1"/>
  <c r="F6" i="1"/>
  <c r="F42" i="1" s="1"/>
  <c r="H37" i="1"/>
  <c r="H26" i="1"/>
  <c r="H29" i="1"/>
  <c r="H7" i="1"/>
  <c r="H6" i="1" l="1"/>
  <c r="H42" i="1" s="1"/>
</calcChain>
</file>

<file path=xl/sharedStrings.xml><?xml version="1.0" encoding="utf-8"?>
<sst xmlns="http://schemas.openxmlformats.org/spreadsheetml/2006/main" count="87" uniqueCount="67">
  <si>
    <t xml:space="preserve">Tabela nr 7 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</si>
  <si>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</si>
  <si>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</si>
  <si>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</si>
  <si>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</si>
  <si>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</si>
  <si>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</si>
  <si>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</si>
  <si>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801</t>
  </si>
  <si>
    <t>Oświata i wychowanie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</si>
  <si>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</si>
  <si>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</si>
  <si>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</si>
  <si>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</si>
  <si>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</si>
  <si>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</si>
  <si>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</si>
  <si>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</si>
  <si>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</si>
  <si>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</si>
  <si>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</si>
  <si>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</si>
  <si>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</si>
  <si>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</si>
  <si>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</si>
  <si>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</si>
  <si>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</si>
  <si>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</si>
  <si>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</si>
  <si>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</si>
  <si>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</si>
  <si>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</si>
  <si>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</si>
  <si>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</si>
  <si>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</si>
  <si>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80148</t>
  </si>
  <si>
    <t>Stołówki szkolne i przedszkolne</t>
  </si>
  <si>
    <t>4220</t>
  </si>
  <si>
    <t>Zakup środków żywności</t>
  </si>
  <si>
    <t>4530</t>
  </si>
  <si>
    <t>80150</t>
  </si>
  <si>
    <t>Razem:</t>
  </si>
  <si>
    <t>Podatek od towarów i usług (VAT).</t>
  </si>
  <si>
    <t>80101</t>
  </si>
  <si>
    <t>Szkoły Podstawowe</t>
  </si>
  <si>
    <t>Realizacja zadań wymagających stosowania specjalnej organizacji nauki i metod pracy dla dzieci i młodzieży w szkołach podstawowych</t>
  </si>
  <si>
    <t>1</t>
  </si>
  <si>
    <t>2</t>
  </si>
  <si>
    <t>3</t>
  </si>
  <si>
    <t>4</t>
  </si>
  <si>
    <t>5</t>
  </si>
  <si>
    <t>4240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</si>
  <si>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</si>
  <si>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</si>
  <si>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</si>
  <si>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Wpłaty na PPK finansowane przez podmiot zatrudniający</t>
  </si>
  <si>
    <t>Składki na Fundusz Pracy oraz Fundusz Solidarnościowy</t>
  </si>
  <si>
    <t>4170</t>
  </si>
  <si>
    <t>Wynagrodzenia bezosobowe</t>
  </si>
  <si>
    <t>4710</t>
  </si>
  <si>
    <t>INFORMACJA Z WYKONANIA WYDATKÓW ZA I PÓŁROCZE 2022 R. SZKOŁA PODSTAWOWA NR 2 W CHORZELACH</t>
  </si>
  <si>
    <t>4790</t>
  </si>
  <si>
    <t>4800</t>
  </si>
  <si>
    <t>Wynagrodzenia osobowe nauczycieli</t>
  </si>
  <si>
    <t>80195</t>
  </si>
  <si>
    <t>Pozostała działalność</t>
  </si>
  <si>
    <t>Dodatkowe wynagrodzenie roczne nauczycieli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</si>
</sst>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8"/>
      <color indexed="8"/>
      <name val="Arial"/>
      <family val="2"/>
      <charset val="204"/>
    </font>
    <font>
      <sz val="10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  <scheme val="major"/>
    </font>
    <font>
      <i/>
      <sz val="9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sz val="8.5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88">
    <xf numFmtId="0" fontId="0" fillId="0" borderId="0" xfId="0">
      <alignment vertical="top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right"/>
      <protection locked="0"/>
    </xf>
    <xf numFmtId="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>
      <alignment vertical="top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right" vertical="top" wrapText="1"/>
      <protection locked="0"/>
    </xf>
    <xf numFmtId="0" fontId="2" fillId="2" borderId="0" xfId="0" applyFont="1" applyFill="1" applyBorder="1">
      <alignment vertical="top"/>
    </xf>
    <xf numFmtId="4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Border="1" applyAlignment="1" applyProtection="1">
      <alignment horizontal="right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7" xfId="0" applyNumberFormat="1" applyFont="1" applyFill="1" applyBorder="1" applyAlignment="1" applyProtection="1">
      <alignment horizontal="right" vertical="center"/>
      <protection locked="0"/>
    </xf>
    <xf numFmtId="4" fontId="7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39" fontId="11" fillId="0" borderId="15" xfId="0" applyNumberFormat="1" applyFont="1" applyBorder="1" applyAlignment="1">
      <alignment horizontal="righ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2" borderId="11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7" xfId="0" applyNumberFormat="1" applyFont="1" applyFill="1" applyBorder="1" applyAlignment="1" applyProtection="1">
      <alignment horizontal="right" vertical="center"/>
      <protection locked="0"/>
    </xf>
    <xf numFmtId="16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8" xfId="0" applyNumberFormat="1" applyFont="1" applyFill="1" applyBorder="1" applyAlignment="1" applyProtection="1">
      <alignment horizontal="right"/>
      <protection locked="0"/>
    </xf>
    <xf numFmtId="4" fontId="12" fillId="2" borderId="2" xfId="0" applyNumberFormat="1" applyFont="1" applyFill="1" applyBorder="1" applyAlignment="1" applyProtection="1">
      <alignment horizontal="right"/>
      <protection locked="0"/>
    </xf>
    <xf numFmtId="4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10" xfId="0" applyNumberFormat="1" applyFont="1" applyFill="1" applyBorder="1" applyAlignment="1" applyProtection="1">
      <alignment horizontal="right"/>
      <protection locked="0"/>
    </xf>
    <xf numFmtId="164" fontId="12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7" xfId="0" applyNumberFormat="1" applyFont="1" applyFill="1" applyBorder="1" applyAlignment="1" applyProtection="1">
      <alignment horizontal="right"/>
      <protection locked="0"/>
    </xf>
    <xf numFmtId="164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12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39" fontId="11" fillId="0" borderId="0" xfId="0" applyNumberFormat="1" applyFont="1" applyBorder="1" applyAlignment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39" fontId="11" fillId="0" borderId="16" xfId="0" applyNumberFormat="1" applyFont="1" applyBorder="1" applyAlignment="1">
      <alignment horizontal="right" vertical="center" wrapText="1"/>
    </xf>
    <xf numFmtId="39" fontId="11" fillId="0" borderId="17" xfId="0" applyNumberFormat="1" applyFont="1" applyBorder="1" applyAlignment="1">
      <alignment horizontal="right" vertical="center" wrapText="1"/>
    </xf>
    <xf numFmtId="0" fontId="1" fillId="2" borderId="19" xfId="0" applyNumberFormat="1" applyFont="1" applyFill="1" applyBorder="1" applyAlignment="1" applyProtection="1">
      <alignment horizontal="left"/>
      <protection locked="0"/>
    </xf>
    <xf numFmtId="0" fontId="1" fillId="2" borderId="20" xfId="0" applyNumberFormat="1" applyFont="1" applyFill="1" applyBorder="1" applyAlignment="1" applyProtection="1">
      <alignment horizontal="left"/>
      <protection locked="0"/>
    </xf>
    <xf numFmtId="0" fontId="3" fillId="2" borderId="20" xfId="0" applyNumberFormat="1" applyFont="1" applyFill="1" applyBorder="1" applyAlignment="1" applyProtection="1">
      <alignment horizontal="right"/>
      <protection locked="0"/>
    </xf>
    <xf numFmtId="4" fontId="3" fillId="2" borderId="18" xfId="0" applyNumberFormat="1" applyFont="1" applyFill="1" applyBorder="1" applyAlignment="1" applyProtection="1">
      <alignment horizontal="right"/>
      <protection locked="0"/>
    </xf>
    <xf numFmtId="4" fontId="5" fillId="2" borderId="18" xfId="0" applyNumberFormat="1" applyFont="1" applyFill="1" applyBorder="1" applyAlignment="1" applyProtection="1">
      <alignment horizontal="right"/>
      <protection locked="0"/>
    </xf>
    <xf numFmtId="0" fontId="3" fillId="2" borderId="0" xfId="0" applyNumberFormat="1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Border="1" applyAlignment="1" applyProtection="1">
      <alignment horizontal="right"/>
      <protection locked="0"/>
    </xf>
    <xf numFmtId="4" fontId="5" fillId="2" borderId="0" xfId="0" applyNumberFormat="1" applyFont="1" applyFill="1" applyBorder="1" applyAlignment="1" applyProtection="1">
      <alignment horizontal="right"/>
      <protection locked="0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4" fontId="1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0" applyNumberFormat="1" applyFont="1" applyFill="1">
      <alignment vertical="top"/>
    </xf>
    <xf numFmtId="165" fontId="2" fillId="2" borderId="0" xfId="0" applyNumberFormat="1" applyFont="1" applyFill="1" applyBorder="1">
      <alignment vertical="top"/>
    </xf>
    <xf numFmtId="165" fontId="2" fillId="2" borderId="0" xfId="0" applyNumberFormat="1" applyFont="1" applyFill="1" applyBorder="1" applyAlignment="1" applyProtection="1">
      <alignment horizontal="left"/>
      <protection locked="0"/>
    </xf>
    <xf numFmtId="164" fontId="3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showGridLines="0" tabSelected="1" topLeftCell="A2" workbookViewId="0">
      <selection activeCell="L15" sqref="L15"/>
    </sheetView>
  </sheetViews>
  <sheetFormatPr defaultColWidth="9.28515625" defaultRowHeight="13.2" x14ac:dyDescent="0.25"/>
  <cols>
    <col min="1" max="1" width="2.42578125" style="1" customWidth="1"/>
    <col min="2" max="2" width="5.85546875" style="1" customWidth="1"/>
    <col min="3" max="3" width="9.140625" style="1" customWidth="1"/>
    <col min="4" max="4" width="8.42578125" style="1" customWidth="1"/>
    <col min="5" max="5" width="58" style="1" customWidth="1"/>
    <col min="6" max="6" width="17.28515625" style="2" customWidth="1"/>
    <col min="7" max="7" width="15.42578125" style="3" customWidth="1"/>
    <col min="8" max="8" width="9" style="4" customWidth="1"/>
    <col min="9" max="9" width="9.28515625" style="84"/>
    <col min="10" max="16384" width="9.28515625" style="5"/>
  </cols>
  <sheetData>
    <row r="1" spans="1:11" ht="18" customHeight="1" x14ac:dyDescent="0.25">
      <c r="A1" s="82" t="s">
        <v>60</v>
      </c>
      <c r="B1" s="82"/>
      <c r="C1" s="82"/>
      <c r="D1" s="82"/>
      <c r="E1" s="82"/>
      <c r="F1" s="82"/>
      <c r="G1" s="82"/>
      <c r="H1" s="82"/>
    </row>
    <row r="2" spans="1:11" ht="16.8" customHeight="1" x14ac:dyDescent="0.25">
      <c r="B2" s="6"/>
      <c r="C2" s="6"/>
      <c r="D2" s="6"/>
      <c r="E2" s="6"/>
      <c r="F2" s="7"/>
      <c r="G2" s="83" t="s">
        <v>0</v>
      </c>
      <c r="H2" s="83"/>
      <c r="I2" s="85"/>
    </row>
    <row r="3" spans="1:11" ht="7.95" customHeight="1" x14ac:dyDescent="0.25">
      <c r="B3" s="6"/>
      <c r="C3" s="6"/>
      <c r="D3" s="6"/>
      <c r="E3" s="6"/>
      <c r="F3" s="7"/>
      <c r="G3" s="9"/>
      <c r="H3" s="9"/>
      <c r="J3" s="8"/>
      <c r="K3" s="8"/>
    </row>
    <row r="4" spans="1:11" s="10" customFormat="1" ht="25.5" customHeight="1" x14ac:dyDescent="0.2">
      <c r="B4" s="11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  <c r="H4" s="14" t="s">
        <v>7</v>
      </c>
      <c r="I4" s="86"/>
    </row>
    <row r="5" spans="1:11" s="10" customFormat="1" ht="15" customHeight="1" x14ac:dyDescent="0.2">
      <c r="B5" s="11" t="s">
        <v>46</v>
      </c>
      <c r="C5" s="11" t="s">
        <v>47</v>
      </c>
      <c r="D5" s="11" t="s">
        <v>48</v>
      </c>
      <c r="E5" s="11" t="s">
        <v>49</v>
      </c>
      <c r="F5" s="12" t="s">
        <v>50</v>
      </c>
      <c r="G5" s="12">
        <v>6</v>
      </c>
      <c r="H5" s="11">
        <v>7</v>
      </c>
      <c r="I5" s="86"/>
    </row>
    <row r="6" spans="1:11" ht="17.100000000000001" customHeight="1" x14ac:dyDescent="0.25">
      <c r="B6" s="15" t="s">
        <v>8</v>
      </c>
      <c r="C6" s="15"/>
      <c r="D6" s="15"/>
      <c r="E6" s="16" t="s">
        <v>9</v>
      </c>
      <c r="F6" s="41">
        <f>SUM(F7+F26+F29+F35+F37)</f>
        <v>3988228.2500000005</v>
      </c>
      <c r="G6" s="41">
        <f>SUM(G7+G26+G29+G35+G37)</f>
        <v>2087505.7500000002</v>
      </c>
      <c r="H6" s="17">
        <f t="shared" ref="H6:H28" si="0">G6/F6%</f>
        <v>52.341682048914834</v>
      </c>
    </row>
    <row r="7" spans="1:11" ht="17.100000000000001" customHeight="1" x14ac:dyDescent="0.25">
      <c r="B7" s="18"/>
      <c r="C7" s="19" t="s">
        <v>43</v>
      </c>
      <c r="D7" s="19"/>
      <c r="E7" s="20" t="s">
        <v>44</v>
      </c>
      <c r="F7" s="42">
        <f>SUM(F8:F25)</f>
        <v>3369555.1500000004</v>
      </c>
      <c r="G7" s="42">
        <f>SUM(G8:G25)</f>
        <v>1770674.56</v>
      </c>
      <c r="H7" s="21">
        <f t="shared" si="0"/>
        <v>52.549208461538313</v>
      </c>
    </row>
    <row r="8" spans="1:11" ht="17.100000000000001" customHeight="1" x14ac:dyDescent="0.25">
      <c r="B8" s="18"/>
      <c r="C8" s="18"/>
      <c r="D8" s="22" t="s">
        <v>10</v>
      </c>
      <c r="E8" s="23" t="s">
        <v>11</v>
      </c>
      <c r="F8" s="48">
        <v>126901.98</v>
      </c>
      <c r="G8" s="49">
        <v>61614.45</v>
      </c>
      <c r="H8" s="50">
        <f t="shared" si="0"/>
        <v>48.552788538051175</v>
      </c>
    </row>
    <row r="9" spans="1:11" ht="17.100000000000001" customHeight="1" x14ac:dyDescent="0.25">
      <c r="B9" s="18"/>
      <c r="C9" s="18"/>
      <c r="D9" s="22" t="s">
        <v>12</v>
      </c>
      <c r="E9" s="23" t="s">
        <v>13</v>
      </c>
      <c r="F9" s="48">
        <v>380698.83</v>
      </c>
      <c r="G9" s="49">
        <v>183270.38</v>
      </c>
      <c r="H9" s="50">
        <f t="shared" si="0"/>
        <v>48.140515693205572</v>
      </c>
    </row>
    <row r="10" spans="1:11" ht="17.100000000000001" customHeight="1" x14ac:dyDescent="0.25">
      <c r="B10" s="18"/>
      <c r="C10" s="18"/>
      <c r="D10" s="22" t="s">
        <v>14</v>
      </c>
      <c r="E10" s="23" t="s">
        <v>15</v>
      </c>
      <c r="F10" s="48">
        <v>24907.24</v>
      </c>
      <c r="G10" s="49">
        <v>24907.24</v>
      </c>
      <c r="H10" s="50">
        <f t="shared" si="0"/>
        <v>100</v>
      </c>
    </row>
    <row r="11" spans="1:11" ht="17.100000000000001" customHeight="1" x14ac:dyDescent="0.25">
      <c r="B11" s="18"/>
      <c r="C11" s="18"/>
      <c r="D11" s="22" t="s">
        <v>16</v>
      </c>
      <c r="E11" s="23" t="s">
        <v>17</v>
      </c>
      <c r="F11" s="48">
        <v>429899.81</v>
      </c>
      <c r="G11" s="49">
        <v>207517.29</v>
      </c>
      <c r="H11" s="50">
        <f t="shared" si="0"/>
        <v>48.271082045837616</v>
      </c>
    </row>
    <row r="12" spans="1:11" ht="15" customHeight="1" x14ac:dyDescent="0.25">
      <c r="B12" s="18"/>
      <c r="C12" s="18"/>
      <c r="D12" s="22" t="s">
        <v>18</v>
      </c>
      <c r="E12" s="23" t="s">
        <v>56</v>
      </c>
      <c r="F12" s="48">
        <v>62061.440000000002</v>
      </c>
      <c r="G12" s="49">
        <v>20392.689999999999</v>
      </c>
      <c r="H12" s="50">
        <f t="shared" si="0"/>
        <v>32.858873400294932</v>
      </c>
    </row>
    <row r="13" spans="1:11" ht="23.4" customHeight="1" x14ac:dyDescent="0.25">
      <c r="A13" s="69"/>
      <c r="B13" s="18"/>
      <c r="C13" s="18"/>
      <c r="D13" s="22" t="s">
        <v>57</v>
      </c>
      <c r="E13" s="23" t="s">
        <v>58</v>
      </c>
      <c r="F13" s="48">
        <v>4200</v>
      </c>
      <c r="G13" s="49">
        <v>2100</v>
      </c>
      <c r="H13" s="50">
        <f t="shared" si="0"/>
        <v>50</v>
      </c>
    </row>
    <row r="14" spans="1:11" ht="16.2" customHeight="1" x14ac:dyDescent="0.25">
      <c r="A14" s="69"/>
      <c r="B14" s="18"/>
      <c r="C14" s="18"/>
      <c r="D14" s="22" t="s">
        <v>19</v>
      </c>
      <c r="E14" s="23" t="s">
        <v>20</v>
      </c>
      <c r="F14" s="48">
        <v>84525</v>
      </c>
      <c r="G14" s="49">
        <v>68680.81</v>
      </c>
      <c r="H14" s="50">
        <f t="shared" si="0"/>
        <v>81.255025140490972</v>
      </c>
    </row>
    <row r="15" spans="1:11" ht="15.6" customHeight="1" x14ac:dyDescent="0.25">
      <c r="A15" s="39"/>
      <c r="B15" s="18"/>
      <c r="C15" s="18"/>
      <c r="D15" s="22" t="s">
        <v>51</v>
      </c>
      <c r="E15" s="30" t="s">
        <v>52</v>
      </c>
      <c r="F15" s="48">
        <v>175</v>
      </c>
      <c r="G15" s="49">
        <v>175</v>
      </c>
      <c r="H15" s="50">
        <f t="shared" si="0"/>
        <v>100</v>
      </c>
    </row>
    <row r="16" spans="1:11" ht="17.100000000000001" customHeight="1" x14ac:dyDescent="0.25">
      <c r="B16" s="18"/>
      <c r="C16" s="18"/>
      <c r="D16" s="22" t="s">
        <v>21</v>
      </c>
      <c r="E16" s="23" t="s">
        <v>22</v>
      </c>
      <c r="F16" s="48">
        <v>30000</v>
      </c>
      <c r="G16" s="49">
        <v>21428.44</v>
      </c>
      <c r="H16" s="50">
        <f t="shared" si="0"/>
        <v>71.428133333333335</v>
      </c>
    </row>
    <row r="17" spans="1:8" ht="17.100000000000001" customHeight="1" x14ac:dyDescent="0.25">
      <c r="B17" s="18"/>
      <c r="C17" s="18"/>
      <c r="D17" s="22" t="s">
        <v>23</v>
      </c>
      <c r="E17" s="23" t="s">
        <v>24</v>
      </c>
      <c r="F17" s="48">
        <v>1700</v>
      </c>
      <c r="G17" s="49">
        <v>409</v>
      </c>
      <c r="H17" s="50">
        <f t="shared" si="0"/>
        <v>24.058823529411764</v>
      </c>
    </row>
    <row r="18" spans="1:8" ht="18" customHeight="1" x14ac:dyDescent="0.25">
      <c r="B18" s="18"/>
      <c r="C18" s="18"/>
      <c r="D18" s="22" t="s">
        <v>25</v>
      </c>
      <c r="E18" s="23" t="s">
        <v>26</v>
      </c>
      <c r="F18" s="48">
        <v>43847</v>
      </c>
      <c r="G18" s="49">
        <v>39699.660000000003</v>
      </c>
      <c r="H18" s="50">
        <f t="shared" si="0"/>
        <v>90.541336921568188</v>
      </c>
    </row>
    <row r="19" spans="1:8" ht="16.5" customHeight="1" x14ac:dyDescent="0.25">
      <c r="B19" s="18"/>
      <c r="C19" s="18"/>
      <c r="D19" s="22" t="s">
        <v>27</v>
      </c>
      <c r="E19" s="23" t="s">
        <v>28</v>
      </c>
      <c r="F19" s="48">
        <v>2800</v>
      </c>
      <c r="G19" s="49">
        <v>678.86</v>
      </c>
      <c r="H19" s="50">
        <f t="shared" si="0"/>
        <v>24.245000000000001</v>
      </c>
    </row>
    <row r="20" spans="1:8" ht="17.100000000000001" customHeight="1" x14ac:dyDescent="0.25">
      <c r="B20" s="18"/>
      <c r="C20" s="18"/>
      <c r="D20" s="22" t="s">
        <v>29</v>
      </c>
      <c r="E20" s="23" t="s">
        <v>30</v>
      </c>
      <c r="F20" s="48">
        <v>600</v>
      </c>
      <c r="G20" s="49">
        <v>249.5</v>
      </c>
      <c r="H20" s="50">
        <f t="shared" si="0"/>
        <v>41.583333333333336</v>
      </c>
    </row>
    <row r="21" spans="1:8" ht="17.100000000000001" customHeight="1" x14ac:dyDescent="0.25">
      <c r="B21" s="18"/>
      <c r="C21" s="18"/>
      <c r="D21" s="22" t="s">
        <v>31</v>
      </c>
      <c r="E21" s="23" t="s">
        <v>32</v>
      </c>
      <c r="F21" s="48">
        <v>4653</v>
      </c>
      <c r="G21" s="49">
        <v>4653</v>
      </c>
      <c r="H21" s="50">
        <f t="shared" si="0"/>
        <v>100</v>
      </c>
    </row>
    <row r="22" spans="1:8" ht="17.100000000000001" customHeight="1" x14ac:dyDescent="0.25">
      <c r="B22" s="18"/>
      <c r="C22" s="18"/>
      <c r="D22" s="32" t="s">
        <v>33</v>
      </c>
      <c r="E22" s="33" t="s">
        <v>34</v>
      </c>
      <c r="F22" s="48">
        <v>126038.35</v>
      </c>
      <c r="G22" s="51">
        <v>94528.76</v>
      </c>
      <c r="H22" s="52">
        <f t="shared" si="0"/>
        <v>74.999998016476724</v>
      </c>
    </row>
    <row r="23" spans="1:8" ht="17.100000000000001" customHeight="1" x14ac:dyDescent="0.25">
      <c r="A23" s="69"/>
      <c r="B23" s="18"/>
      <c r="C23" s="18"/>
      <c r="D23" s="32" t="s">
        <v>59</v>
      </c>
      <c r="E23" s="33" t="s">
        <v>55</v>
      </c>
      <c r="F23" s="72">
        <v>22500</v>
      </c>
      <c r="G23" s="51">
        <v>3115.33</v>
      </c>
      <c r="H23" s="52">
        <f t="shared" si="0"/>
        <v>13.845911111111111</v>
      </c>
    </row>
    <row r="24" spans="1:8" ht="17.100000000000001" customHeight="1" x14ac:dyDescent="0.25">
      <c r="A24" s="71"/>
      <c r="B24" s="18"/>
      <c r="C24" s="18"/>
      <c r="D24" s="32" t="s">
        <v>61</v>
      </c>
      <c r="E24" s="33" t="s">
        <v>63</v>
      </c>
      <c r="F24" s="73">
        <v>1871389.21</v>
      </c>
      <c r="G24" s="51">
        <v>884595.86</v>
      </c>
      <c r="H24" s="52">
        <f t="shared" si="0"/>
        <v>47.269475279276612</v>
      </c>
    </row>
    <row r="25" spans="1:8" ht="17.100000000000001" customHeight="1" x14ac:dyDescent="0.25">
      <c r="A25" s="71"/>
      <c r="B25" s="18"/>
      <c r="C25" s="18"/>
      <c r="D25" s="32" t="s">
        <v>62</v>
      </c>
      <c r="E25" s="33" t="s">
        <v>66</v>
      </c>
      <c r="F25" s="70">
        <v>152658.29</v>
      </c>
      <c r="G25" s="51">
        <v>152658.29</v>
      </c>
      <c r="H25" s="52">
        <f t="shared" si="0"/>
        <v>100</v>
      </c>
    </row>
    <row r="26" spans="1:8" ht="17.100000000000001" customHeight="1" x14ac:dyDescent="0.25">
      <c r="B26" s="18"/>
      <c r="C26" s="19" t="s">
        <v>35</v>
      </c>
      <c r="D26" s="19"/>
      <c r="E26" s="20" t="s">
        <v>36</v>
      </c>
      <c r="F26" s="42">
        <f>SUM(F27:F28)</f>
        <v>51040</v>
      </c>
      <c r="G26" s="42">
        <f>SUM(G27:G28)</f>
        <v>22726.76</v>
      </c>
      <c r="H26" s="21">
        <f t="shared" si="0"/>
        <v>44.527351097178681</v>
      </c>
    </row>
    <row r="27" spans="1:8" ht="17.100000000000001" customHeight="1" x14ac:dyDescent="0.25">
      <c r="B27" s="18"/>
      <c r="C27" s="18"/>
      <c r="D27" s="22" t="s">
        <v>37</v>
      </c>
      <c r="E27" s="23" t="s">
        <v>38</v>
      </c>
      <c r="F27" s="53">
        <v>50540</v>
      </c>
      <c r="G27" s="54">
        <v>22726.76</v>
      </c>
      <c r="H27" s="55">
        <f t="shared" si="0"/>
        <v>44.967867036011079</v>
      </c>
    </row>
    <row r="28" spans="1:8" ht="17.100000000000001" customHeight="1" x14ac:dyDescent="0.25">
      <c r="B28" s="18"/>
      <c r="C28" s="18"/>
      <c r="D28" s="22" t="s">
        <v>39</v>
      </c>
      <c r="E28" s="24" t="s">
        <v>42</v>
      </c>
      <c r="F28" s="53">
        <v>500</v>
      </c>
      <c r="G28" s="56">
        <v>0</v>
      </c>
      <c r="H28" s="55">
        <f t="shared" si="0"/>
        <v>0</v>
      </c>
    </row>
    <row r="29" spans="1:8" ht="35.4" customHeight="1" x14ac:dyDescent="0.25">
      <c r="B29" s="18"/>
      <c r="C29" s="19" t="s">
        <v>40</v>
      </c>
      <c r="D29" s="35"/>
      <c r="E29" s="34" t="s">
        <v>45</v>
      </c>
      <c r="F29" s="43">
        <f>SUM(F30:F34)</f>
        <v>484091.01999999996</v>
      </c>
      <c r="G29" s="45">
        <f>SUM(G30:G34)</f>
        <v>261338.07</v>
      </c>
      <c r="H29" s="28">
        <f t="shared" ref="H29:H36" si="1">G29/F29%</f>
        <v>53.985316645617601</v>
      </c>
    </row>
    <row r="30" spans="1:8" ht="18.75" customHeight="1" x14ac:dyDescent="0.25">
      <c r="A30" s="25"/>
      <c r="B30" s="18"/>
      <c r="C30" s="27"/>
      <c r="D30" s="29" t="s">
        <v>10</v>
      </c>
      <c r="E30" s="36" t="s">
        <v>11</v>
      </c>
      <c r="F30" s="57">
        <v>25186.799999999999</v>
      </c>
      <c r="G30" s="58">
        <v>12597.57</v>
      </c>
      <c r="H30" s="59">
        <f t="shared" si="1"/>
        <v>50.016556291390728</v>
      </c>
    </row>
    <row r="31" spans="1:8" ht="16.5" customHeight="1" x14ac:dyDescent="0.25">
      <c r="B31" s="18"/>
      <c r="C31" s="18"/>
      <c r="D31" s="22" t="s">
        <v>16</v>
      </c>
      <c r="E31" s="23" t="s">
        <v>17</v>
      </c>
      <c r="F31" s="53">
        <v>68564.509999999995</v>
      </c>
      <c r="G31" s="60">
        <v>36922.79</v>
      </c>
      <c r="H31" s="59">
        <f t="shared" si="1"/>
        <v>53.851168775216223</v>
      </c>
    </row>
    <row r="32" spans="1:8" ht="16.5" customHeight="1" x14ac:dyDescent="0.25">
      <c r="B32" s="18"/>
      <c r="C32" s="18"/>
      <c r="D32" s="32" t="s">
        <v>18</v>
      </c>
      <c r="E32" s="23" t="s">
        <v>56</v>
      </c>
      <c r="F32" s="53">
        <v>9208.32</v>
      </c>
      <c r="G32" s="61">
        <v>3611.77</v>
      </c>
      <c r="H32" s="59">
        <f t="shared" si="1"/>
        <v>39.22289842229636</v>
      </c>
    </row>
    <row r="33" spans="1:15" ht="16.8" customHeight="1" x14ac:dyDescent="0.25">
      <c r="B33" s="31"/>
      <c r="C33" s="46"/>
      <c r="D33" s="32" t="s">
        <v>61</v>
      </c>
      <c r="E33" s="33" t="s">
        <v>63</v>
      </c>
      <c r="F33" s="62">
        <v>374803.23</v>
      </c>
      <c r="G33" s="63">
        <v>201877.78</v>
      </c>
      <c r="H33" s="64">
        <f t="shared" si="1"/>
        <v>53.862337312301179</v>
      </c>
    </row>
    <row r="34" spans="1:15" ht="18" customHeight="1" x14ac:dyDescent="0.25">
      <c r="A34" s="39"/>
      <c r="B34" s="31"/>
      <c r="C34" s="47"/>
      <c r="D34" s="32" t="s">
        <v>62</v>
      </c>
      <c r="E34" s="33" t="s">
        <v>66</v>
      </c>
      <c r="F34" s="65">
        <v>6328.16</v>
      </c>
      <c r="G34" s="66">
        <v>6328.16</v>
      </c>
      <c r="H34" s="67">
        <f t="shared" si="1"/>
        <v>100</v>
      </c>
    </row>
    <row r="35" spans="1:15" ht="35.4" customHeight="1" x14ac:dyDescent="0.25">
      <c r="A35" s="25"/>
      <c r="B35" s="31"/>
      <c r="C35" s="37" t="s">
        <v>53</v>
      </c>
      <c r="D35" s="37"/>
      <c r="E35" s="34" t="s">
        <v>54</v>
      </c>
      <c r="F35" s="45">
        <v>19778.34</v>
      </c>
      <c r="G35" s="44">
        <v>0</v>
      </c>
      <c r="H35" s="38">
        <f t="shared" si="1"/>
        <v>0</v>
      </c>
    </row>
    <row r="36" spans="1:15" ht="18.75" customHeight="1" x14ac:dyDescent="0.25">
      <c r="B36" s="18"/>
      <c r="C36" s="18"/>
      <c r="D36" s="22" t="s">
        <v>51</v>
      </c>
      <c r="E36" s="30" t="s">
        <v>52</v>
      </c>
      <c r="F36" s="54">
        <v>19778.34</v>
      </c>
      <c r="G36" s="68">
        <v>0</v>
      </c>
      <c r="H36" s="55">
        <f t="shared" si="1"/>
        <v>0</v>
      </c>
    </row>
    <row r="37" spans="1:15" ht="15" customHeight="1" x14ac:dyDescent="0.25">
      <c r="A37" s="71"/>
      <c r="B37" s="18"/>
      <c r="C37" s="19" t="s">
        <v>64</v>
      </c>
      <c r="D37" s="35"/>
      <c r="E37" s="34" t="s">
        <v>65</v>
      </c>
      <c r="F37" s="43">
        <f>SUM(F38:F41)</f>
        <v>63763.74</v>
      </c>
      <c r="G37" s="45">
        <f>SUM(G38:G41)</f>
        <v>32766.36</v>
      </c>
      <c r="H37" s="28">
        <f t="shared" ref="H37:H41" si="2">G37/F37%</f>
        <v>51.387136325441389</v>
      </c>
    </row>
    <row r="38" spans="1:15" ht="18.75" customHeight="1" x14ac:dyDescent="0.25">
      <c r="A38" s="71"/>
      <c r="B38" s="18"/>
      <c r="C38" s="27"/>
      <c r="D38" s="29" t="s">
        <v>16</v>
      </c>
      <c r="E38" s="23" t="s">
        <v>17</v>
      </c>
      <c r="F38" s="57">
        <v>8951.39</v>
      </c>
      <c r="G38" s="58">
        <v>4372.2700000000004</v>
      </c>
      <c r="H38" s="59">
        <f t="shared" si="2"/>
        <v>48.844592850942711</v>
      </c>
    </row>
    <row r="39" spans="1:15" ht="18.75" customHeight="1" x14ac:dyDescent="0.25">
      <c r="A39" s="71"/>
      <c r="B39" s="18"/>
      <c r="C39" s="18"/>
      <c r="D39" s="22" t="s">
        <v>18</v>
      </c>
      <c r="E39" s="23" t="s">
        <v>56</v>
      </c>
      <c r="F39" s="53">
        <v>1275.79</v>
      </c>
      <c r="G39" s="60">
        <v>623.16</v>
      </c>
      <c r="H39" s="59">
        <f t="shared" si="2"/>
        <v>48.845029354360825</v>
      </c>
    </row>
    <row r="40" spans="1:15" ht="13.8" customHeight="1" x14ac:dyDescent="0.25">
      <c r="B40" s="18"/>
      <c r="C40" s="18"/>
      <c r="D40" s="32" t="s">
        <v>19</v>
      </c>
      <c r="E40" s="23" t="s">
        <v>20</v>
      </c>
      <c r="F40" s="53">
        <v>1463.43</v>
      </c>
      <c r="G40" s="61">
        <v>1297.08</v>
      </c>
      <c r="H40" s="59">
        <f t="shared" si="2"/>
        <v>88.632869354871758</v>
      </c>
      <c r="M40" s="8"/>
      <c r="O40" s="8"/>
    </row>
    <row r="41" spans="1:15" ht="17.399999999999999" customHeight="1" thickBot="1" x14ac:dyDescent="0.3">
      <c r="B41" s="31"/>
      <c r="C41" s="46"/>
      <c r="D41" s="32" t="s">
        <v>61</v>
      </c>
      <c r="E41" s="33" t="s">
        <v>63</v>
      </c>
      <c r="F41" s="62">
        <v>52073.13</v>
      </c>
      <c r="G41" s="63">
        <v>26473.85</v>
      </c>
      <c r="H41" s="64">
        <f t="shared" si="2"/>
        <v>50.839751710719142</v>
      </c>
    </row>
    <row r="42" spans="1:15" ht="13.8" thickBot="1" x14ac:dyDescent="0.3">
      <c r="A42" s="74"/>
      <c r="B42" s="75"/>
      <c r="C42" s="75"/>
      <c r="D42" s="75"/>
      <c r="E42" s="76" t="s">
        <v>41</v>
      </c>
      <c r="F42" s="77">
        <f>F6</f>
        <v>3988228.2500000005</v>
      </c>
      <c r="G42" s="78">
        <f t="shared" ref="G42:H42" si="3">G6</f>
        <v>2087505.7500000002</v>
      </c>
      <c r="H42" s="87">
        <f t="shared" si="3"/>
        <v>52.341682048914834</v>
      </c>
    </row>
    <row r="43" spans="1:15" x14ac:dyDescent="0.25">
      <c r="A43" s="71"/>
      <c r="B43" s="71"/>
      <c r="C43" s="71"/>
      <c r="D43" s="71"/>
      <c r="E43" s="79"/>
      <c r="F43" s="80"/>
      <c r="G43" s="81"/>
      <c r="H43" s="80"/>
    </row>
    <row r="44" spans="1:15" x14ac:dyDescent="0.25">
      <c r="H44" s="26">
        <v>80</v>
      </c>
    </row>
    <row r="49" spans="8:8" x14ac:dyDescent="0.25">
      <c r="H49" s="2"/>
    </row>
    <row r="58" spans="8:8" x14ac:dyDescent="0.25">
      <c r="H58" s="26"/>
    </row>
    <row r="91" spans="8:8" x14ac:dyDescent="0.25">
      <c r="H91" s="40"/>
    </row>
  </sheetData>
  <sheetProtection selectLockedCells="1" selectUnlockedCells="1"/>
  <mergeCells count="2">
    <mergeCell ref="A1:H1"/>
    <mergeCell ref="G2:H2"/>
  </mergeCells>
  <pageMargins left="0.15763888888888888" right="0.19652777777777777" top="0.19652777777777777" bottom="0.39374999999999999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Katarzyna Brzezicka</cp:lastModifiedBy>
  <cp:lastPrinted>2022-08-12T07:24:45Z</cp:lastPrinted>
  <dcterms:created xsi:type="dcterms:W3CDTF">2017-07-25T13:04:37Z</dcterms:created>
  <dcterms:modified xsi:type="dcterms:W3CDTF">2022-08-12T07:25:01Z</dcterms:modified>
</cp:coreProperties>
</file>