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11Szkoły\"/>
    </mc:Choice>
  </mc:AlternateContent>
  <xr:revisionPtr revIDLastSave="0" documentId="13_ncr:1_{6CBA8B02-9324-4FEA-AC79-8731422AB3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H36" i="1"/>
  <c r="H34" i="1"/>
  <c r="H33" i="1"/>
  <c r="H32" i="1"/>
  <c r="H31" i="1"/>
  <c r="H28" i="1"/>
  <c r="H39" i="1"/>
  <c r="H38" i="1"/>
  <c r="H37" i="1"/>
  <c r="G35" i="1"/>
  <c r="F35" i="1"/>
  <c r="G5" i="1"/>
  <c r="F5" i="1"/>
  <c r="H23" i="1"/>
  <c r="H24" i="1"/>
  <c r="H11" i="1"/>
  <c r="H22" i="1"/>
  <c r="G25" i="1"/>
  <c r="F25" i="1"/>
  <c r="F41" i="1" l="1"/>
  <c r="G4" i="1"/>
  <c r="G41" i="1"/>
  <c r="F4" i="1"/>
  <c r="H35" i="1"/>
  <c r="H29" i="1"/>
  <c r="H30" i="1"/>
  <c r="H21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5" i="1"/>
  <c r="H27" i="1"/>
  <c r="H4" i="1" l="1"/>
  <c r="H41" i="1"/>
</calcChain>
</file>

<file path=xl/sharedStrings.xml><?xml version="1.0" encoding="utf-8"?>
<sst xmlns="http://schemas.openxmlformats.org/spreadsheetml/2006/main" count="82" uniqueCount="56">
  <si>
    <t>Tabela nr 8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</si>
  <si>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</si>
  <si>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</si>
  <si>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</si>
  <si>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</si>
  <si>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</si>
  <si>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</si>
  <si>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</si>
  <si>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801</t>
  </si>
  <si>
    <t>Oświata i wychowanie</t>
  </si>
  <si>
    <t>80104</t>
  </si>
  <si>
    <t xml:space="preserve">Przedszkola 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</si>
  <si>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</si>
  <si>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</si>
  <si>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</si>
  <si>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</si>
  <si>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</si>
  <si>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</si>
  <si>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</si>
  <si>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</si>
  <si>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</si>
  <si>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</si>
  <si>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</si>
  <si>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4220</t>
  </si>
  <si>
    <t>Zakup środków żywności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</si>
  <si>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</si>
  <si>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</si>
  <si>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</si>
  <si>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</si>
  <si>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</si>
  <si>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</si>
  <si>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</si>
  <si>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</si>
  <si>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</si>
  <si>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</si>
  <si>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</si>
  <si>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</si>
  <si>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</si>
  <si>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</si>
  <si>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4530</t>
  </si>
  <si>
    <t>80149</t>
  </si>
  <si>
    <t>Razem:</t>
  </si>
  <si>
    <t>Podatek od towarów i usług (VAT)</t>
  </si>
  <si>
    <t>Realizacja zadań wymagających stosowania specjalnej organizacji nauki i metod pracy dla dzieci w przedszkolach, oddziałach przedszkolnych w szkołach podstawowych i innych formach wychowania przedszkolnego</t>
  </si>
  <si>
    <t>Wynagrodzenia bezosobowe</t>
  </si>
  <si>
    <t>4170</t>
  </si>
  <si>
    <t>Składki na Fundusz Pracy oraz Fundusz Solidarnościowy</t>
  </si>
  <si>
    <t>Wpłaty na PPK finansowane przez podmiot zatrudniający</t>
  </si>
  <si>
    <t>4710</t>
  </si>
  <si>
    <t>INFORMACJA Z WYKONANIA WYDATKÓW ZA I PÓŁROCZE 2022 R. PRZEDSZKOLE W CHORZELACH</t>
  </si>
  <si>
    <t>4790</t>
  </si>
  <si>
    <t>4800</t>
  </si>
  <si>
    <t>Wynagrodzenie osobowe nauczycieli</t>
  </si>
  <si>
    <t>80195</t>
  </si>
  <si>
    <t>Pozostała działaność</t>
  </si>
  <si>
    <t>Dodatkowe wynagrodzenie roczne nauczycieli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</si>
</sst>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.00"/>
    <numFmt numFmtId="166" formatCode="0.0"/>
  </numFmts>
  <fonts count="13" x14ac:knownFonts="1">
    <font>
      <sz val="8"/>
      <color indexed="8"/>
      <name val="Arial"/>
      <family val="2"/>
      <charset val="204"/>
    </font>
    <font>
      <sz val="10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6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9"/>
      <color rgb="FF000000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9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83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>
      <alignment vertical="top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 wrapText="1"/>
      <protection locked="0"/>
    </xf>
    <xf numFmtId="0" fontId="2" fillId="0" borderId="0" xfId="0" applyFont="1" applyBorder="1">
      <alignment vertical="top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165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/>
      <protection locked="0"/>
    </xf>
    <xf numFmtId="0" fontId="9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right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1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12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11" xfId="0" applyFont="1" applyFill="1" applyBorder="1" applyAlignment="1">
      <alignment horizontal="left" vertical="center" wrapText="1"/>
    </xf>
    <xf numFmtId="4" fontId="12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right"/>
      <protection locked="0"/>
    </xf>
    <xf numFmtId="49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0" xfId="0" applyNumberFormat="1" applyFont="1">
      <alignment vertical="top"/>
    </xf>
    <xf numFmtId="166" fontId="2" fillId="0" borderId="0" xfId="0" applyNumberFormat="1" applyFont="1" applyBorder="1">
      <alignment vertical="top"/>
    </xf>
    <xf numFmtId="166" fontId="2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" fontId="1" fillId="2" borderId="0" xfId="0" applyNumberFormat="1" applyFont="1" applyFill="1" applyBorder="1" applyAlignment="1" applyProtection="1">
      <alignment horizontal="right" vertical="top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49" fontId="6" fillId="2" borderId="2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topLeftCell="A26" workbookViewId="0">
      <selection sqref="A1:H43"/>
    </sheetView>
  </sheetViews>
  <sheetFormatPr defaultColWidth="9.28515625" defaultRowHeight="13.2" x14ac:dyDescent="0.25"/>
  <cols>
    <col min="1" max="1" width="2.42578125" style="1" customWidth="1"/>
    <col min="2" max="2" width="6.140625" style="1" customWidth="1"/>
    <col min="3" max="3" width="8.85546875" style="1" customWidth="1"/>
    <col min="4" max="4" width="9.42578125" style="1" customWidth="1"/>
    <col min="5" max="5" width="63.7109375" style="1" customWidth="1"/>
    <col min="6" max="6" width="13" style="2" customWidth="1"/>
    <col min="7" max="7" width="13.140625" style="3" customWidth="1"/>
    <col min="8" max="8" width="8" style="4" customWidth="1"/>
    <col min="9" max="9" width="9.28515625" style="74"/>
    <col min="10" max="16384" width="9.28515625" style="5"/>
  </cols>
  <sheetData>
    <row r="1" spans="1:15" ht="18.75" customHeight="1" x14ac:dyDescent="0.25">
      <c r="A1" s="77" t="s">
        <v>49</v>
      </c>
      <c r="B1" s="77"/>
      <c r="C1" s="77"/>
      <c r="D1" s="77"/>
      <c r="E1" s="77"/>
      <c r="F1" s="77"/>
      <c r="G1" s="77"/>
      <c r="H1" s="77"/>
    </row>
    <row r="2" spans="1:15" ht="13.5" customHeight="1" x14ac:dyDescent="0.25">
      <c r="B2" s="6"/>
      <c r="C2" s="6"/>
      <c r="D2" s="6"/>
      <c r="E2" s="6"/>
      <c r="F2" s="7"/>
      <c r="G2" s="78" t="s">
        <v>0</v>
      </c>
      <c r="H2" s="78"/>
      <c r="I2" s="75"/>
    </row>
    <row r="3" spans="1:15" s="9" customFormat="1" ht="24" customHeight="1" x14ac:dyDescent="0.2"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76"/>
    </row>
    <row r="4" spans="1:15" ht="15.6" customHeight="1" x14ac:dyDescent="0.25">
      <c r="B4" s="14" t="s">
        <v>8</v>
      </c>
      <c r="C4" s="14"/>
      <c r="D4" s="14"/>
      <c r="E4" s="15" t="s">
        <v>9</v>
      </c>
      <c r="F4" s="16">
        <f>SUM(F5+F25+F35)</f>
        <v>1787875.58</v>
      </c>
      <c r="G4" s="16">
        <f>SUM(G5+G25+G35)</f>
        <v>936855.78</v>
      </c>
      <c r="H4" s="17">
        <f t="shared" ref="H4:H24" si="0">G4/F4%</f>
        <v>52.400502052833012</v>
      </c>
    </row>
    <row r="5" spans="1:15" ht="15" customHeight="1" x14ac:dyDescent="0.25">
      <c r="B5" s="18"/>
      <c r="C5" s="19" t="s">
        <v>10</v>
      </c>
      <c r="D5" s="19"/>
      <c r="E5" s="20" t="s">
        <v>11</v>
      </c>
      <c r="F5" s="21">
        <f>SUM(F6:F24)</f>
        <v>1636773.9400000002</v>
      </c>
      <c r="G5" s="21">
        <f>SUM(G6:G24)</f>
        <v>851497.65999999992</v>
      </c>
      <c r="H5" s="22">
        <f t="shared" si="0"/>
        <v>52.022923825387871</v>
      </c>
    </row>
    <row r="6" spans="1:15" ht="17.100000000000001" customHeight="1" x14ac:dyDescent="0.25">
      <c r="B6" s="18"/>
      <c r="C6" s="18"/>
      <c r="D6" s="23" t="s">
        <v>12</v>
      </c>
      <c r="E6" s="24" t="s">
        <v>13</v>
      </c>
      <c r="F6" s="51">
        <v>40883.4</v>
      </c>
      <c r="G6" s="52">
        <v>17130.009999999998</v>
      </c>
      <c r="H6" s="44">
        <f t="shared" si="0"/>
        <v>41.899670771021974</v>
      </c>
      <c r="N6" s="8"/>
      <c r="O6" s="8"/>
    </row>
    <row r="7" spans="1:15" ht="17.100000000000001" customHeight="1" x14ac:dyDescent="0.25">
      <c r="B7" s="18"/>
      <c r="C7" s="18"/>
      <c r="D7" s="23" t="s">
        <v>14</v>
      </c>
      <c r="E7" s="24" t="s">
        <v>15</v>
      </c>
      <c r="F7" s="51">
        <v>462183.88</v>
      </c>
      <c r="G7" s="52">
        <v>224295.49</v>
      </c>
      <c r="H7" s="44">
        <f t="shared" si="0"/>
        <v>48.529492201242498</v>
      </c>
    </row>
    <row r="8" spans="1:15" ht="17.100000000000001" customHeight="1" x14ac:dyDescent="0.25">
      <c r="B8" s="18"/>
      <c r="C8" s="18"/>
      <c r="D8" s="23" t="s">
        <v>16</v>
      </c>
      <c r="E8" s="24" t="s">
        <v>17</v>
      </c>
      <c r="F8" s="51">
        <v>31912.14</v>
      </c>
      <c r="G8" s="52">
        <v>31912.14</v>
      </c>
      <c r="H8" s="44">
        <f t="shared" si="0"/>
        <v>100</v>
      </c>
    </row>
    <row r="9" spans="1:15" ht="17.100000000000001" customHeight="1" x14ac:dyDescent="0.25">
      <c r="B9" s="18"/>
      <c r="C9" s="18"/>
      <c r="D9" s="23" t="s">
        <v>18</v>
      </c>
      <c r="E9" s="24" t="s">
        <v>19</v>
      </c>
      <c r="F9" s="51">
        <v>183540.28</v>
      </c>
      <c r="G9" s="52">
        <v>90909.73</v>
      </c>
      <c r="H9" s="44">
        <f t="shared" si="0"/>
        <v>49.531214619482981</v>
      </c>
    </row>
    <row r="10" spans="1:15" ht="18" customHeight="1" x14ac:dyDescent="0.25">
      <c r="B10" s="18"/>
      <c r="C10" s="18"/>
      <c r="D10" s="23" t="s">
        <v>20</v>
      </c>
      <c r="E10" s="24" t="s">
        <v>46</v>
      </c>
      <c r="F10" s="51">
        <v>25966.52</v>
      </c>
      <c r="G10" s="52">
        <v>9427.2900000000009</v>
      </c>
      <c r="H10" s="44">
        <f t="shared" si="0"/>
        <v>36.305558080174009</v>
      </c>
    </row>
    <row r="11" spans="1:15" ht="16.8" customHeight="1" x14ac:dyDescent="0.25">
      <c r="B11" s="18"/>
      <c r="C11" s="18"/>
      <c r="D11" s="23" t="s">
        <v>45</v>
      </c>
      <c r="E11" s="24" t="s">
        <v>44</v>
      </c>
      <c r="F11" s="51">
        <v>4200</v>
      </c>
      <c r="G11" s="52">
        <v>2100</v>
      </c>
      <c r="H11" s="44">
        <f t="shared" si="0"/>
        <v>50</v>
      </c>
    </row>
    <row r="12" spans="1:15" ht="17.100000000000001" customHeight="1" x14ac:dyDescent="0.25">
      <c r="B12" s="18"/>
      <c r="C12" s="18"/>
      <c r="D12" s="23" t="s">
        <v>21</v>
      </c>
      <c r="E12" s="24" t="s">
        <v>22</v>
      </c>
      <c r="F12" s="51">
        <v>54300</v>
      </c>
      <c r="G12" s="52">
        <v>32938.11</v>
      </c>
      <c r="H12" s="44">
        <f t="shared" si="0"/>
        <v>60.65950276243094</v>
      </c>
    </row>
    <row r="13" spans="1:15" ht="17.100000000000001" customHeight="1" x14ac:dyDescent="0.25">
      <c r="B13" s="18"/>
      <c r="C13" s="18"/>
      <c r="D13" s="23" t="s">
        <v>23</v>
      </c>
      <c r="E13" s="24" t="s">
        <v>24</v>
      </c>
      <c r="F13" s="51">
        <v>163557</v>
      </c>
      <c r="G13" s="52">
        <v>58751.3</v>
      </c>
      <c r="H13" s="44">
        <f t="shared" si="0"/>
        <v>35.920993904265792</v>
      </c>
    </row>
    <row r="14" spans="1:15" ht="17.100000000000001" customHeight="1" x14ac:dyDescent="0.25">
      <c r="B14" s="18"/>
      <c r="C14" s="18"/>
      <c r="D14" s="23" t="s">
        <v>25</v>
      </c>
      <c r="E14" s="24" t="s">
        <v>26</v>
      </c>
      <c r="F14" s="51">
        <v>40000</v>
      </c>
      <c r="G14" s="52">
        <v>19124.07</v>
      </c>
      <c r="H14" s="44">
        <f t="shared" si="0"/>
        <v>47.810175000000001</v>
      </c>
    </row>
    <row r="15" spans="1:15" ht="17.100000000000001" customHeight="1" x14ac:dyDescent="0.25">
      <c r="B15" s="18"/>
      <c r="C15" s="18"/>
      <c r="D15" s="23" t="s">
        <v>27</v>
      </c>
      <c r="E15" s="24" t="s">
        <v>28</v>
      </c>
      <c r="F15" s="51">
        <v>2000</v>
      </c>
      <c r="G15" s="52">
        <v>210</v>
      </c>
      <c r="H15" s="44">
        <f t="shared" si="0"/>
        <v>10.5</v>
      </c>
    </row>
    <row r="16" spans="1:15" ht="17.100000000000001" customHeight="1" x14ac:dyDescent="0.25">
      <c r="B16" s="18"/>
      <c r="C16" s="18"/>
      <c r="D16" s="23" t="s">
        <v>29</v>
      </c>
      <c r="E16" s="24" t="s">
        <v>30</v>
      </c>
      <c r="F16" s="51">
        <v>36846</v>
      </c>
      <c r="G16" s="52">
        <v>20571.7</v>
      </c>
      <c r="H16" s="44">
        <f t="shared" si="0"/>
        <v>55.831569234109544</v>
      </c>
    </row>
    <row r="17" spans="2:8" ht="16.5" customHeight="1" x14ac:dyDescent="0.25">
      <c r="B17" s="18"/>
      <c r="C17" s="18"/>
      <c r="D17" s="23" t="s">
        <v>31</v>
      </c>
      <c r="E17" s="24" t="s">
        <v>32</v>
      </c>
      <c r="F17" s="51">
        <v>3000</v>
      </c>
      <c r="G17" s="52">
        <v>991.78</v>
      </c>
      <c r="H17" s="44">
        <f t="shared" si="0"/>
        <v>33.059333333333335</v>
      </c>
    </row>
    <row r="18" spans="2:8" ht="18" customHeight="1" x14ac:dyDescent="0.25">
      <c r="B18" s="18"/>
      <c r="C18" s="18"/>
      <c r="D18" s="23" t="s">
        <v>33</v>
      </c>
      <c r="E18" s="24" t="s">
        <v>34</v>
      </c>
      <c r="F18" s="51">
        <v>1500</v>
      </c>
      <c r="G18" s="52">
        <v>0</v>
      </c>
      <c r="H18" s="44">
        <f t="shared" si="0"/>
        <v>0</v>
      </c>
    </row>
    <row r="19" spans="2:8" ht="18" customHeight="1" x14ac:dyDescent="0.25">
      <c r="B19" s="18"/>
      <c r="C19" s="18"/>
      <c r="D19" s="23" t="s">
        <v>35</v>
      </c>
      <c r="E19" s="24" t="s">
        <v>36</v>
      </c>
      <c r="F19" s="51">
        <v>2154</v>
      </c>
      <c r="G19" s="52">
        <v>2154</v>
      </c>
      <c r="H19" s="44">
        <f t="shared" si="0"/>
        <v>100</v>
      </c>
    </row>
    <row r="20" spans="2:8" ht="18" customHeight="1" x14ac:dyDescent="0.25">
      <c r="B20" s="18"/>
      <c r="C20" s="18"/>
      <c r="D20" s="23" t="s">
        <v>37</v>
      </c>
      <c r="E20" s="24" t="s">
        <v>38</v>
      </c>
      <c r="F20" s="51">
        <v>75982.75</v>
      </c>
      <c r="G20" s="52">
        <v>56987.06</v>
      </c>
      <c r="H20" s="44">
        <f t="shared" si="0"/>
        <v>74.999996709779523</v>
      </c>
    </row>
    <row r="21" spans="2:8" ht="18.600000000000001" customHeight="1" x14ac:dyDescent="0.25">
      <c r="B21" s="18"/>
      <c r="C21" s="18"/>
      <c r="D21" s="23" t="s">
        <v>39</v>
      </c>
      <c r="E21" s="35" t="s">
        <v>42</v>
      </c>
      <c r="F21" s="51">
        <v>300</v>
      </c>
      <c r="G21" s="52">
        <v>0</v>
      </c>
      <c r="H21" s="44">
        <f t="shared" si="0"/>
        <v>0</v>
      </c>
    </row>
    <row r="22" spans="2:8" ht="18.600000000000001" customHeight="1" x14ac:dyDescent="0.25">
      <c r="B22" s="18"/>
      <c r="C22" s="18"/>
      <c r="D22" s="29" t="s">
        <v>48</v>
      </c>
      <c r="E22" s="53" t="s">
        <v>47</v>
      </c>
      <c r="F22" s="42">
        <v>150</v>
      </c>
      <c r="G22" s="52">
        <v>0</v>
      </c>
      <c r="H22" s="44">
        <f t="shared" si="0"/>
        <v>0</v>
      </c>
    </row>
    <row r="23" spans="2:8" ht="18.600000000000001" customHeight="1" x14ac:dyDescent="0.25">
      <c r="B23" s="18"/>
      <c r="C23" s="18"/>
      <c r="D23" s="29" t="s">
        <v>50</v>
      </c>
      <c r="E23" s="53" t="s">
        <v>52</v>
      </c>
      <c r="F23" s="42">
        <v>468205.27</v>
      </c>
      <c r="G23" s="55">
        <v>243902.28</v>
      </c>
      <c r="H23" s="44">
        <f t="shared" si="0"/>
        <v>52.093023216077853</v>
      </c>
    </row>
    <row r="24" spans="2:8" ht="18.600000000000001" customHeight="1" x14ac:dyDescent="0.25">
      <c r="B24" s="18"/>
      <c r="C24" s="18"/>
      <c r="D24" s="29" t="s">
        <v>51</v>
      </c>
      <c r="E24" s="53" t="s">
        <v>55</v>
      </c>
      <c r="F24" s="42">
        <v>40092.699999999997</v>
      </c>
      <c r="G24" s="55">
        <v>40092.699999999997</v>
      </c>
      <c r="H24" s="44">
        <f t="shared" si="0"/>
        <v>100</v>
      </c>
    </row>
    <row r="25" spans="2:8" ht="50.4" customHeight="1" x14ac:dyDescent="0.25">
      <c r="B25" s="18"/>
      <c r="C25" s="19" t="s">
        <v>40</v>
      </c>
      <c r="D25" s="28"/>
      <c r="E25" s="33" t="s">
        <v>43</v>
      </c>
      <c r="F25" s="30">
        <f>SUM(F26:F34)</f>
        <v>148072.85999999996</v>
      </c>
      <c r="G25" s="30">
        <f>SUM(G26:G34)</f>
        <v>82477.310000000012</v>
      </c>
      <c r="H25" s="22">
        <f>G25/F25%</f>
        <v>55.700490961003958</v>
      </c>
    </row>
    <row r="26" spans="2:8" ht="19.2" customHeight="1" x14ac:dyDescent="0.25">
      <c r="B26" s="58"/>
      <c r="C26" s="69"/>
      <c r="D26" s="29" t="s">
        <v>12</v>
      </c>
      <c r="E26" s="32" t="s">
        <v>13</v>
      </c>
      <c r="F26" s="42">
        <v>6363.2</v>
      </c>
      <c r="G26" s="43">
        <v>3286.76</v>
      </c>
      <c r="H26" s="22">
        <f>G26/F26%</f>
        <v>51.652627608750322</v>
      </c>
    </row>
    <row r="27" spans="2:8" ht="17.100000000000001" customHeight="1" x14ac:dyDescent="0.25">
      <c r="B27" s="58"/>
      <c r="C27" s="41"/>
      <c r="D27" s="29" t="s">
        <v>14</v>
      </c>
      <c r="E27" s="65" t="s">
        <v>15</v>
      </c>
      <c r="F27" s="66">
        <v>36481.199999999997</v>
      </c>
      <c r="G27" s="43">
        <v>17951.22</v>
      </c>
      <c r="H27" s="44">
        <f>G27/F27%</f>
        <v>49.206769514160726</v>
      </c>
    </row>
    <row r="28" spans="2:8" ht="17.100000000000001" customHeight="1" x14ac:dyDescent="0.25">
      <c r="B28" s="58"/>
      <c r="C28" s="41"/>
      <c r="D28" s="29" t="s">
        <v>16</v>
      </c>
      <c r="E28" s="32" t="s">
        <v>17</v>
      </c>
      <c r="F28" s="49">
        <v>3441.83</v>
      </c>
      <c r="G28" s="49">
        <v>3441.83</v>
      </c>
      <c r="H28" s="44">
        <f>G28/F28%</f>
        <v>99.999999999999986</v>
      </c>
    </row>
    <row r="29" spans="2:8" ht="17.100000000000001" customHeight="1" x14ac:dyDescent="0.25">
      <c r="B29" s="58"/>
      <c r="C29" s="41"/>
      <c r="D29" s="23" t="s">
        <v>18</v>
      </c>
      <c r="E29" s="31" t="s">
        <v>19</v>
      </c>
      <c r="F29" s="67">
        <v>20406.11</v>
      </c>
      <c r="G29" s="68">
        <v>11004.13</v>
      </c>
      <c r="H29" s="44">
        <f t="shared" ref="H29:H34" si="1">G29/F29%</f>
        <v>53.925662460900185</v>
      </c>
    </row>
    <row r="30" spans="2:8" ht="16.2" customHeight="1" x14ac:dyDescent="0.25">
      <c r="B30" s="61"/>
      <c r="C30" s="59"/>
      <c r="D30" s="36" t="s">
        <v>20</v>
      </c>
      <c r="E30" s="37" t="s">
        <v>46</v>
      </c>
      <c r="F30" s="43">
        <v>2908.37</v>
      </c>
      <c r="G30" s="47">
        <v>1505.32</v>
      </c>
      <c r="H30" s="48">
        <f t="shared" si="1"/>
        <v>51.758201329266903</v>
      </c>
    </row>
    <row r="31" spans="2:8" ht="16.2" customHeight="1" x14ac:dyDescent="0.25">
      <c r="B31" s="61"/>
      <c r="C31" s="54"/>
      <c r="D31" s="39" t="s">
        <v>37</v>
      </c>
      <c r="E31" s="24" t="s">
        <v>38</v>
      </c>
      <c r="F31" s="49">
        <v>5012.7</v>
      </c>
      <c r="G31" s="49">
        <v>3759.53</v>
      </c>
      <c r="H31" s="50">
        <f t="shared" si="1"/>
        <v>75.000099746643542</v>
      </c>
    </row>
    <row r="32" spans="2:8" ht="16.2" customHeight="1" x14ac:dyDescent="0.25">
      <c r="B32" s="61"/>
      <c r="C32" s="54"/>
      <c r="D32" s="39" t="s">
        <v>48</v>
      </c>
      <c r="E32" s="53" t="s">
        <v>47</v>
      </c>
      <c r="F32" s="49">
        <v>30</v>
      </c>
      <c r="G32" s="49">
        <v>0</v>
      </c>
      <c r="H32" s="50">
        <f t="shared" si="1"/>
        <v>0</v>
      </c>
    </row>
    <row r="33" spans="2:8" ht="16.2" customHeight="1" x14ac:dyDescent="0.25">
      <c r="B33" s="61"/>
      <c r="C33" s="54"/>
      <c r="D33" s="39" t="s">
        <v>50</v>
      </c>
      <c r="E33" s="53" t="s">
        <v>52</v>
      </c>
      <c r="F33" s="49">
        <v>72424.679999999993</v>
      </c>
      <c r="G33" s="49">
        <v>40523.75</v>
      </c>
      <c r="H33" s="50">
        <f t="shared" si="1"/>
        <v>55.952956920210077</v>
      </c>
    </row>
    <row r="34" spans="2:8" ht="16.2" customHeight="1" x14ac:dyDescent="0.25">
      <c r="B34" s="61"/>
      <c r="C34" s="54"/>
      <c r="D34" s="39" t="s">
        <v>51</v>
      </c>
      <c r="E34" s="53" t="s">
        <v>55</v>
      </c>
      <c r="F34" s="49">
        <v>1004.77</v>
      </c>
      <c r="G34" s="49">
        <v>1004.77</v>
      </c>
      <c r="H34" s="50">
        <f t="shared" si="1"/>
        <v>100.00000000000001</v>
      </c>
    </row>
    <row r="35" spans="2:8" ht="17.399999999999999" customHeight="1" x14ac:dyDescent="0.25">
      <c r="B35" s="61"/>
      <c r="C35" s="57" t="s">
        <v>53</v>
      </c>
      <c r="D35" s="28"/>
      <c r="E35" s="33" t="s">
        <v>54</v>
      </c>
      <c r="F35" s="30">
        <f>SUM(F36:F39)</f>
        <v>3028.7799999999997</v>
      </c>
      <c r="G35" s="30">
        <f>SUM(G36:G39)</f>
        <v>2880.81</v>
      </c>
      <c r="H35" s="22">
        <f>G35/F35%</f>
        <v>95.114534565072418</v>
      </c>
    </row>
    <row r="36" spans="2:8" ht="19.95" customHeight="1" x14ac:dyDescent="0.25">
      <c r="B36" s="61"/>
      <c r="C36" s="60"/>
      <c r="D36" s="23" t="s">
        <v>18</v>
      </c>
      <c r="E36" s="31" t="s">
        <v>19</v>
      </c>
      <c r="F36" s="42">
        <v>249.9</v>
      </c>
      <c r="G36" s="43">
        <v>228.71</v>
      </c>
      <c r="H36" s="22">
        <f>G36/F36%</f>
        <v>91.520608243297318</v>
      </c>
    </row>
    <row r="37" spans="2:8" ht="19.95" customHeight="1" x14ac:dyDescent="0.25">
      <c r="B37" s="18"/>
      <c r="C37" s="18"/>
      <c r="D37" s="36" t="s">
        <v>20</v>
      </c>
      <c r="E37" s="56" t="s">
        <v>46</v>
      </c>
      <c r="F37" s="45">
        <v>35.61</v>
      </c>
      <c r="G37" s="43">
        <v>32.56</v>
      </c>
      <c r="H37" s="44">
        <f>G37/F37%</f>
        <v>91.434990171300214</v>
      </c>
    </row>
    <row r="38" spans="2:8" ht="19.95" customHeight="1" x14ac:dyDescent="0.25">
      <c r="B38" s="18"/>
      <c r="C38" s="18"/>
      <c r="D38" s="23" t="s">
        <v>21</v>
      </c>
      <c r="E38" s="31" t="s">
        <v>22</v>
      </c>
      <c r="F38" s="46">
        <v>1289.52</v>
      </c>
      <c r="G38" s="43">
        <v>1289.04</v>
      </c>
      <c r="H38" s="44">
        <f t="shared" ref="H38:H39" si="2">G38/F38%</f>
        <v>99.962776847198967</v>
      </c>
    </row>
    <row r="39" spans="2:8" ht="19.95" customHeight="1" x14ac:dyDescent="0.25">
      <c r="B39" s="40"/>
      <c r="C39" s="41"/>
      <c r="D39" s="62" t="s">
        <v>50</v>
      </c>
      <c r="E39" s="56" t="s">
        <v>52</v>
      </c>
      <c r="F39" s="63">
        <v>1453.75</v>
      </c>
      <c r="G39" s="49">
        <v>1330.5</v>
      </c>
      <c r="H39" s="64">
        <f t="shared" si="2"/>
        <v>91.521926053310409</v>
      </c>
    </row>
    <row r="40" spans="2:8" ht="9" customHeight="1" x14ac:dyDescent="0.25">
      <c r="B40" s="79"/>
      <c r="C40" s="79"/>
      <c r="D40" s="80"/>
      <c r="E40" s="81"/>
      <c r="F40" s="81"/>
      <c r="G40" s="25"/>
      <c r="H40" s="38"/>
    </row>
    <row r="41" spans="2:8" ht="17.100000000000001" customHeight="1" x14ac:dyDescent="0.25">
      <c r="B41" s="82" t="s">
        <v>41</v>
      </c>
      <c r="C41" s="82"/>
      <c r="D41" s="82"/>
      <c r="E41" s="82"/>
      <c r="F41" s="26">
        <f>F5+F25+F35</f>
        <v>1787875.58</v>
      </c>
      <c r="G41" s="26">
        <f>G5+G25+G35</f>
        <v>936855.78</v>
      </c>
      <c r="H41" s="17">
        <f>G41/F41%</f>
        <v>52.400502052833012</v>
      </c>
    </row>
    <row r="42" spans="2:8" ht="6.6" customHeight="1" x14ac:dyDescent="0.25">
      <c r="B42" s="71"/>
      <c r="C42" s="71"/>
      <c r="D42" s="71"/>
      <c r="E42" s="71"/>
      <c r="F42" s="72"/>
      <c r="G42" s="72"/>
      <c r="H42" s="73"/>
    </row>
    <row r="43" spans="2:8" ht="16.2" customHeight="1" x14ac:dyDescent="0.25">
      <c r="H43" s="70">
        <v>81</v>
      </c>
    </row>
    <row r="44" spans="2:8" ht="5.4" customHeight="1" x14ac:dyDescent="0.25">
      <c r="B44" s="27"/>
      <c r="C44" s="27"/>
    </row>
    <row r="45" spans="2:8" ht="11.7" customHeight="1" x14ac:dyDescent="0.25">
      <c r="B45" s="27"/>
      <c r="C45" s="27"/>
    </row>
    <row r="54" spans="8:8" x14ac:dyDescent="0.25">
      <c r="H54" s="34"/>
    </row>
    <row r="55" spans="8:8" x14ac:dyDescent="0.25">
      <c r="H55" s="2"/>
    </row>
  </sheetData>
  <sheetProtection selectLockedCells="1" selectUnlockedCells="1"/>
  <mergeCells count="5">
    <mergeCell ref="A1:H1"/>
    <mergeCell ref="G2:H2"/>
    <mergeCell ref="B40:D40"/>
    <mergeCell ref="E40:F40"/>
    <mergeCell ref="B41:E41"/>
  </mergeCells>
  <pageMargins left="0.15763888888888888" right="0.15763888888888888" top="0.39374999999999999" bottom="0.59027777777777779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2022-08-23T11:42:54Z</cp:lastPrinted>
  <dcterms:created xsi:type="dcterms:W3CDTF">2017-07-25T13:07:01Z</dcterms:created>
  <dcterms:modified xsi:type="dcterms:W3CDTF">2022-08-23T13:51:35Z</dcterms:modified>
</cp:coreProperties>
</file>