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RS ERS\INFORMACJE O STANIE MIENIA KOMUNALNEGO\0-2023-Informacja o stanie mienia komunalnego\informacja\"/>
    </mc:Choice>
  </mc:AlternateContent>
  <xr:revisionPtr revIDLastSave="0" documentId="13_ncr:1_{2E606D78-8D78-4694-826B-A93DCCE03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44" i="1"/>
  <c r="D36" i="1"/>
  <c r="E13" i="1"/>
  <c r="E14" i="1"/>
  <c r="D14" i="1" s="1"/>
  <c r="E17" i="1"/>
  <c r="E16" i="1"/>
  <c r="D16" i="1" s="1"/>
  <c r="E15" i="1"/>
  <c r="G20" i="1"/>
  <c r="H20" i="1"/>
  <c r="I20" i="1"/>
  <c r="J20" i="1"/>
  <c r="K20" i="1"/>
  <c r="F20" i="1"/>
  <c r="D21" i="1"/>
  <c r="D22" i="1"/>
  <c r="D23" i="1"/>
  <c r="D24" i="1"/>
  <c r="D25" i="1"/>
  <c r="D26" i="1"/>
  <c r="D27" i="1"/>
  <c r="D28" i="1"/>
  <c r="E20" i="1"/>
  <c r="F12" i="1"/>
  <c r="F18" i="1"/>
  <c r="G18" i="1"/>
  <c r="H18" i="1"/>
  <c r="I18" i="1"/>
  <c r="J18" i="1"/>
  <c r="G12" i="1"/>
  <c r="H12" i="1"/>
  <c r="I12" i="1"/>
  <c r="J12" i="1"/>
  <c r="D15" i="1"/>
  <c r="D17" i="1"/>
  <c r="K12" i="1"/>
  <c r="E18" i="1"/>
  <c r="D19" i="1"/>
  <c r="D18" i="1"/>
  <c r="D45" i="1"/>
  <c r="D20" i="1"/>
  <c r="E12" i="1" l="1"/>
  <c r="D12" i="1" s="1"/>
  <c r="D13" i="1"/>
</calcChain>
</file>

<file path=xl/sharedStrings.xml><?xml version="1.0" encoding="utf-8"?>
<sst xmlns="http://schemas.openxmlformats.org/spreadsheetml/2006/main" count="63" uniqueCount="53">
  <si>
    <t>Lp.</t>
  </si>
  <si>
    <t>Wyszczególnienie</t>
  </si>
  <si>
    <t>1.</t>
  </si>
  <si>
    <t>2.</t>
  </si>
  <si>
    <t>obiekty szkolne</t>
  </si>
  <si>
    <t>obiekty służby zdrowia</t>
  </si>
  <si>
    <t>3.</t>
  </si>
  <si>
    <t>4.</t>
  </si>
  <si>
    <t>Zmiany (+,-)</t>
  </si>
  <si>
    <t>Dochody uzyskiwane z tytułu gosp. mieniem</t>
  </si>
  <si>
    <t>Sporządził: Tadeusz Topa</t>
  </si>
  <si>
    <r>
      <t xml:space="preserve">Środki transportu </t>
    </r>
    <r>
      <rPr>
        <sz val="9"/>
        <color indexed="8"/>
        <rFont val="Arial Narrow"/>
        <family val="2"/>
        <charset val="238"/>
      </rPr>
      <t>(szt.)</t>
    </r>
  </si>
  <si>
    <t>Budynki – liczba ogółem (szt.), w tym:</t>
  </si>
  <si>
    <t>Sposób zagospodarowania w ha</t>
  </si>
  <si>
    <t>drogi, ulice place</t>
  </si>
  <si>
    <t>Grunty stanowiące własność Gminy ogółem (ha),  w tym:</t>
  </si>
  <si>
    <t>rolne</t>
  </si>
  <si>
    <t>lasy</t>
  </si>
  <si>
    <t>działki bud. zabud. i pod bud.</t>
  </si>
  <si>
    <t>pozostałe (nieużytki, kop. żwiru, piasku, zieleń, wody, inne</t>
  </si>
  <si>
    <t>Wieczyste użytkowanie</t>
  </si>
  <si>
    <t>lokale mieszkalne</t>
  </si>
  <si>
    <t>lokale mieszkalne socjalne</t>
  </si>
  <si>
    <t>mieszkalne 100% własności</t>
  </si>
  <si>
    <t xml:space="preserve">obiekty kulturalne </t>
  </si>
  <si>
    <t xml:space="preserve">W bezpośrednim zarządzie </t>
  </si>
  <si>
    <t>Stanowiące wspólwłasność</t>
  </si>
  <si>
    <t>Grunty Skarbu Państwa w użytk. wieczystym Gminy ogółem (ha),  w tym:</t>
  </si>
  <si>
    <t>pozostałe obiekty użyt. publ., świetlice, strażnice OSP</t>
  </si>
  <si>
    <t>inne (stacje SUW, bud. ZGKiM)</t>
  </si>
  <si>
    <t>Oczyszczalnie ścieków</t>
  </si>
  <si>
    <t>Wysypiska (liczba)</t>
  </si>
  <si>
    <t>Obiekty sportowe</t>
  </si>
  <si>
    <t>Wodociągi - liczba przyłączy</t>
  </si>
  <si>
    <t>Wodociągi - długość w km</t>
  </si>
  <si>
    <t>Ulice, drogi - długość w km</t>
  </si>
  <si>
    <t>Inne</t>
  </si>
  <si>
    <t xml:space="preserve">W zarządzie jedn. i zakł. budżet. </t>
  </si>
  <si>
    <t>W użytkow. wieczystym</t>
  </si>
  <si>
    <t>Informacja o stanie mienia komunalnego – Gmina Chorzele</t>
  </si>
  <si>
    <t>5.</t>
  </si>
  <si>
    <t>6.</t>
  </si>
  <si>
    <t>Sposób zagospodarowania</t>
  </si>
  <si>
    <t>Kanalizacja sanitarna -  liczba przyłączy</t>
  </si>
  <si>
    <t>Kanalizacja sanitarna - długość w km</t>
  </si>
  <si>
    <t xml:space="preserve">              Burmistrza Miasta i Gminy Chorzele</t>
  </si>
  <si>
    <t>Budowle i urządz. techniczne, w tym:</t>
  </si>
  <si>
    <t>Stan  na dzień 31.12.2021 r.</t>
  </si>
  <si>
    <t xml:space="preserve">Stan na dzień 31.12.2022 r. </t>
  </si>
  <si>
    <t xml:space="preserve">Stan na dzień 31.12.2021 r. </t>
  </si>
  <si>
    <t>Dzierżawa, najem, użyczenie</t>
  </si>
  <si>
    <t xml:space="preserve">              Załącznik nr 2 do Zarządzenia nr   80 / 2023</t>
  </si>
  <si>
    <t xml:space="preserve">              z dnia  23 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</si>
</sst>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0.000"/>
    <numFmt numFmtId="167" formatCode="#,##0.000"/>
    <numFmt numFmtId="168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1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65" fontId="0" fillId="0" borderId="0" xfId="0" applyNumberFormat="1"/>
    <xf numFmtId="0" fontId="13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9" fillId="0" borderId="7" xfId="0" applyFont="1" applyBorder="1" applyAlignment="1">
      <alignment horizontal="right" vertical="center" wrapText="1" indent="1"/>
    </xf>
    <xf numFmtId="0" fontId="8" fillId="0" borderId="9" xfId="0" applyFont="1" applyBorder="1" applyAlignment="1">
      <alignment horizontal="right" vertical="center" wrapText="1" indent="1"/>
    </xf>
    <xf numFmtId="0" fontId="8" fillId="0" borderId="14" xfId="0" applyFont="1" applyBorder="1" applyAlignment="1">
      <alignment horizontal="right" vertical="center" wrapText="1" indent="1"/>
    </xf>
    <xf numFmtId="0" fontId="8" fillId="0" borderId="15" xfId="0" applyFont="1" applyBorder="1" applyAlignment="1">
      <alignment horizontal="right" vertical="center" wrapText="1" indent="1"/>
    </xf>
    <xf numFmtId="165" fontId="9" fillId="0" borderId="23" xfId="0" applyNumberFormat="1" applyFont="1" applyBorder="1" applyAlignment="1">
      <alignment horizontal="right" vertical="center" wrapText="1" indent="1"/>
    </xf>
    <xf numFmtId="165" fontId="9" fillId="0" borderId="24" xfId="0" applyNumberFormat="1" applyFont="1" applyBorder="1" applyAlignment="1">
      <alignment horizontal="right" vertical="center" wrapText="1" indent="1"/>
    </xf>
    <xf numFmtId="0" fontId="9" fillId="0" borderId="25" xfId="0" applyFont="1" applyBorder="1" applyAlignment="1">
      <alignment horizontal="right" vertical="center" wrapText="1" indent="1"/>
    </xf>
    <xf numFmtId="0" fontId="11" fillId="0" borderId="24" xfId="0" applyFont="1" applyBorder="1" applyAlignment="1">
      <alignment horizontal="right" vertical="center" wrapText="1" indent="1"/>
    </xf>
    <xf numFmtId="165" fontId="9" fillId="0" borderId="25" xfId="0" applyNumberFormat="1" applyFont="1" applyBorder="1" applyAlignment="1">
      <alignment horizontal="right" vertical="center" wrapText="1" indent="1"/>
    </xf>
    <xf numFmtId="0" fontId="8" fillId="0" borderId="1" xfId="0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0" fontId="8" fillId="0" borderId="3" xfId="0" applyFont="1" applyBorder="1" applyAlignment="1">
      <alignment horizontal="right" vertical="center" wrapText="1" indent="1"/>
    </xf>
    <xf numFmtId="0" fontId="12" fillId="0" borderId="2" xfId="0" applyFont="1" applyBorder="1" applyAlignment="1">
      <alignment horizontal="right" vertical="center" wrapText="1" indent="1"/>
    </xf>
    <xf numFmtId="165" fontId="8" fillId="0" borderId="3" xfId="0" applyNumberFormat="1" applyFont="1" applyBorder="1" applyAlignment="1">
      <alignment horizontal="right" vertical="center" wrapText="1" indent="1"/>
    </xf>
    <xf numFmtId="166" fontId="0" fillId="0" borderId="0" xfId="0" applyNumberFormat="1"/>
    <xf numFmtId="2" fontId="0" fillId="0" borderId="0" xfId="0" applyNumberFormat="1"/>
    <xf numFmtId="1" fontId="0" fillId="0" borderId="0" xfId="0" applyNumberFormat="1"/>
    <xf numFmtId="0" fontId="9" fillId="0" borderId="22" xfId="0" applyFont="1" applyBorder="1" applyAlignment="1">
      <alignment horizontal="right" vertical="center" wrapText="1" indent="2"/>
    </xf>
    <xf numFmtId="0" fontId="9" fillId="0" borderId="7" xfId="0" applyFont="1" applyBorder="1" applyAlignment="1">
      <alignment horizontal="right" vertical="center" wrapText="1" indent="2"/>
    </xf>
    <xf numFmtId="0" fontId="9" fillId="0" borderId="13" xfId="0" applyFont="1" applyBorder="1" applyAlignment="1">
      <alignment horizontal="right" vertical="center" wrapText="1" indent="2"/>
    </xf>
    <xf numFmtId="3" fontId="11" fillId="0" borderId="22" xfId="0" applyNumberFormat="1" applyFont="1" applyBorder="1" applyAlignment="1">
      <alignment horizontal="right" vertical="center" wrapText="1" indent="2"/>
    </xf>
    <xf numFmtId="3" fontId="11" fillId="0" borderId="7" xfId="0" applyNumberFormat="1" applyFont="1" applyBorder="1" applyAlignment="1">
      <alignment horizontal="right" vertical="center" wrapText="1" indent="2"/>
    </xf>
    <xf numFmtId="3" fontId="11" fillId="0" borderId="13" xfId="0" applyNumberFormat="1" applyFont="1" applyBorder="1" applyAlignment="1">
      <alignment horizontal="right" vertical="center" wrapText="1" indent="2"/>
    </xf>
    <xf numFmtId="0" fontId="8" fillId="0" borderId="23" xfId="0" applyFont="1" applyBorder="1" applyAlignment="1">
      <alignment horizontal="right" vertical="center" wrapText="1" indent="2"/>
    </xf>
    <xf numFmtId="0" fontId="8" fillId="0" borderId="24" xfId="0" applyFont="1" applyBorder="1" applyAlignment="1">
      <alignment horizontal="right" vertical="center" wrapText="1" indent="2"/>
    </xf>
    <xf numFmtId="0" fontId="8" fillId="0" borderId="25" xfId="0" applyFont="1" applyBorder="1" applyAlignment="1">
      <alignment horizontal="right" vertical="center" wrapText="1" indent="2"/>
    </xf>
    <xf numFmtId="3" fontId="12" fillId="0" borderId="23" xfId="0" applyNumberFormat="1" applyFont="1" applyBorder="1" applyAlignment="1">
      <alignment horizontal="right" vertical="center" wrapText="1" indent="2"/>
    </xf>
    <xf numFmtId="3" fontId="12" fillId="0" borderId="24" xfId="0" applyNumberFormat="1" applyFont="1" applyBorder="1" applyAlignment="1">
      <alignment horizontal="right" vertical="center" wrapText="1" indent="2"/>
    </xf>
    <xf numFmtId="3" fontId="12" fillId="0" borderId="25" xfId="0" applyNumberFormat="1" applyFont="1" applyBorder="1" applyAlignment="1">
      <alignment horizontal="right" vertical="center" wrapText="1" indent="2"/>
    </xf>
    <xf numFmtId="0" fontId="8" fillId="0" borderId="26" xfId="0" applyFont="1" applyBorder="1" applyAlignment="1">
      <alignment horizontal="right" vertical="center" wrapText="1" indent="2"/>
    </xf>
    <xf numFmtId="0" fontId="8" fillId="0" borderId="14" xfId="0" applyFont="1" applyBorder="1" applyAlignment="1">
      <alignment horizontal="right" vertical="center" wrapText="1" indent="2"/>
    </xf>
    <xf numFmtId="0" fontId="12" fillId="0" borderId="26" xfId="0" applyFont="1" applyBorder="1" applyAlignment="1">
      <alignment horizontal="right" vertical="center" wrapText="1" indent="2"/>
    </xf>
    <xf numFmtId="0" fontId="8" fillId="0" borderId="9" xfId="0" applyFont="1" applyBorder="1" applyAlignment="1">
      <alignment horizontal="right" vertical="center" wrapText="1" indent="2"/>
    </xf>
    <xf numFmtId="0" fontId="8" fillId="0" borderId="27" xfId="0" applyFont="1" applyBorder="1" applyAlignment="1">
      <alignment horizontal="right" vertical="center" wrapText="1" indent="2"/>
    </xf>
    <xf numFmtId="0" fontId="8" fillId="0" borderId="12" xfId="0" applyFont="1" applyBorder="1" applyAlignment="1">
      <alignment horizontal="right" vertical="center" wrapText="1" indent="2"/>
    </xf>
    <xf numFmtId="0" fontId="8" fillId="0" borderId="15" xfId="0" applyFont="1" applyBorder="1" applyAlignment="1">
      <alignment horizontal="right" vertical="center" wrapText="1" indent="2"/>
    </xf>
    <xf numFmtId="0" fontId="12" fillId="0" borderId="27" xfId="0" applyFont="1" applyBorder="1" applyAlignment="1">
      <alignment horizontal="right" vertical="center" wrapText="1" indent="2"/>
    </xf>
    <xf numFmtId="0" fontId="8" fillId="0" borderId="11" xfId="0" applyFont="1" applyBorder="1" applyAlignment="1">
      <alignment horizontal="right" vertical="center" wrapText="1" indent="2"/>
    </xf>
    <xf numFmtId="0" fontId="8" fillId="0" borderId="22" xfId="0" applyFont="1" applyBorder="1" applyAlignment="1">
      <alignment horizontal="right" vertical="center" wrapText="1" indent="2"/>
    </xf>
    <xf numFmtId="0" fontId="8" fillId="0" borderId="7" xfId="0" applyFont="1" applyBorder="1" applyAlignment="1">
      <alignment horizontal="right" vertical="center" wrapText="1" indent="2"/>
    </xf>
    <xf numFmtId="0" fontId="8" fillId="0" borderId="13" xfId="0" applyFont="1" applyBorder="1" applyAlignment="1">
      <alignment horizontal="right" vertical="center" wrapText="1" indent="2"/>
    </xf>
    <xf numFmtId="0" fontId="12" fillId="0" borderId="22" xfId="0" applyFont="1" applyBorder="1" applyAlignment="1">
      <alignment horizontal="right" vertical="center" wrapText="1" indent="2"/>
    </xf>
    <xf numFmtId="0" fontId="9" fillId="0" borderId="13" xfId="0" applyFont="1" applyBorder="1" applyAlignment="1">
      <alignment horizontal="right" vertical="center" wrapText="1" indent="1"/>
    </xf>
    <xf numFmtId="0" fontId="9" fillId="0" borderId="7" xfId="0" applyFont="1" applyBorder="1" applyAlignment="1">
      <alignment horizontal="right" vertical="center" wrapText="1"/>
    </xf>
    <xf numFmtId="3" fontId="9" fillId="0" borderId="19" xfId="0" applyNumberFormat="1" applyFont="1" applyBorder="1" applyAlignment="1">
      <alignment horizontal="right" vertical="center" wrapText="1" indent="2"/>
    </xf>
    <xf numFmtId="0" fontId="8" fillId="0" borderId="9" xfId="0" applyFont="1" applyBorder="1" applyAlignment="1">
      <alignment horizontal="right" vertical="center" wrapText="1"/>
    </xf>
    <xf numFmtId="166" fontId="8" fillId="0" borderId="14" xfId="0" applyNumberFormat="1" applyFont="1" applyBorder="1" applyAlignment="1">
      <alignment horizontal="right" vertical="center" wrapText="1" indent="1"/>
    </xf>
    <xf numFmtId="3" fontId="8" fillId="0" borderId="14" xfId="0" applyNumberFormat="1" applyFont="1" applyBorder="1" applyAlignment="1">
      <alignment horizontal="right" vertical="center" wrapText="1" indent="1"/>
    </xf>
    <xf numFmtId="3" fontId="8" fillId="0" borderId="9" xfId="0" applyNumberFormat="1" applyFont="1" applyBorder="1" applyAlignment="1">
      <alignment horizontal="right" vertical="center" wrapText="1" indent="1"/>
    </xf>
    <xf numFmtId="3" fontId="8" fillId="0" borderId="9" xfId="0" applyNumberFormat="1" applyFont="1" applyBorder="1" applyAlignment="1">
      <alignment horizontal="right" vertical="center" wrapText="1"/>
    </xf>
    <xf numFmtId="3" fontId="8" fillId="0" borderId="20" xfId="0" applyNumberFormat="1" applyFont="1" applyBorder="1" applyAlignment="1">
      <alignment horizontal="right" vertical="center" wrapText="1" indent="2"/>
    </xf>
    <xf numFmtId="2" fontId="8" fillId="0" borderId="14" xfId="0" applyNumberFormat="1" applyFont="1" applyBorder="1" applyAlignment="1">
      <alignment horizontal="right" vertical="center" wrapText="1" indent="1"/>
    </xf>
    <xf numFmtId="165" fontId="9" fillId="0" borderId="22" xfId="0" applyNumberFormat="1" applyFont="1" applyBorder="1" applyAlignment="1">
      <alignment horizontal="right" vertical="center" wrapText="1" indent="1"/>
    </xf>
    <xf numFmtId="165" fontId="9" fillId="0" borderId="13" xfId="0" applyNumberFormat="1" applyFont="1" applyBorder="1" applyAlignment="1">
      <alignment horizontal="right" vertical="center" wrapText="1" indent="1"/>
    </xf>
    <xf numFmtId="165" fontId="11" fillId="0" borderId="22" xfId="0" applyNumberFormat="1" applyFont="1" applyBorder="1" applyAlignment="1">
      <alignment horizontal="right" vertical="center" wrapText="1" indent="1"/>
    </xf>
    <xf numFmtId="0" fontId="11" fillId="0" borderId="7" xfId="0" applyFont="1" applyBorder="1" applyAlignment="1">
      <alignment horizontal="right" vertical="center" wrapText="1" indent="1"/>
    </xf>
    <xf numFmtId="165" fontId="9" fillId="0" borderId="7" xfId="0" applyNumberFormat="1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165" fontId="8" fillId="0" borderId="9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165" fontId="12" fillId="0" borderId="26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0" fontId="12" fillId="0" borderId="26" xfId="0" applyFont="1" applyBorder="1" applyAlignment="1">
      <alignment horizontal="right" vertical="center" wrapText="1" indent="1"/>
    </xf>
    <xf numFmtId="165" fontId="12" fillId="0" borderId="9" xfId="0" applyNumberFormat="1" applyFont="1" applyBorder="1" applyAlignment="1">
      <alignment horizontal="right" vertical="center" wrapText="1" indent="1"/>
    </xf>
    <xf numFmtId="165" fontId="8" fillId="0" borderId="9" xfId="1" applyNumberFormat="1" applyFont="1" applyBorder="1" applyAlignment="1">
      <alignment horizontal="right" vertical="center" wrapText="1" indent="1"/>
    </xf>
    <xf numFmtId="0" fontId="8" fillId="0" borderId="27" xfId="0" applyFont="1" applyBorder="1" applyAlignment="1">
      <alignment horizontal="right" vertical="center" wrapText="1" indent="1"/>
    </xf>
    <xf numFmtId="165" fontId="8" fillId="0" borderId="11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0" fontId="12" fillId="0" borderId="27" xfId="0" applyFont="1" applyBorder="1" applyAlignment="1">
      <alignment horizontal="right" vertical="center" wrapText="1" indent="1"/>
    </xf>
    <xf numFmtId="3" fontId="8" fillId="0" borderId="10" xfId="0" applyNumberFormat="1" applyFont="1" applyBorder="1" applyAlignment="1">
      <alignment horizontal="right" vertical="center" wrapText="1" indent="1"/>
    </xf>
    <xf numFmtId="0" fontId="8" fillId="0" borderId="10" xfId="0" applyFont="1" applyBorder="1" applyAlignment="1">
      <alignment horizontal="right" vertical="center" wrapText="1" indent="1"/>
    </xf>
    <xf numFmtId="166" fontId="8" fillId="0" borderId="10" xfId="0" applyNumberFormat="1" applyFont="1" applyBorder="1" applyAlignment="1">
      <alignment horizontal="right" vertical="center" wrapText="1" indent="1"/>
    </xf>
    <xf numFmtId="2" fontId="8" fillId="0" borderId="9" xfId="0" applyNumberFormat="1" applyFont="1" applyBorder="1" applyAlignment="1">
      <alignment horizontal="right" vertical="center" wrapText="1" indent="1"/>
    </xf>
    <xf numFmtId="0" fontId="5" fillId="0" borderId="2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 inden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9" fillId="0" borderId="34" xfId="0" applyFont="1" applyBorder="1" applyAlignment="1">
      <alignment horizontal="right" vertical="center" wrapText="1" indent="1"/>
    </xf>
    <xf numFmtId="0" fontId="9" fillId="0" borderId="35" xfId="0" applyFont="1" applyBorder="1" applyAlignment="1">
      <alignment horizontal="right" vertical="center" wrapText="1" indent="1"/>
    </xf>
    <xf numFmtId="0" fontId="9" fillId="0" borderId="36" xfId="0" applyFont="1" applyBorder="1" applyAlignment="1">
      <alignment horizontal="right" vertical="center" wrapText="1" indent="1"/>
    </xf>
    <xf numFmtId="0" fontId="9" fillId="0" borderId="38" xfId="0" applyFont="1" applyBorder="1" applyAlignment="1">
      <alignment horizontal="right" vertical="center" wrapText="1" indent="1"/>
    </xf>
    <xf numFmtId="0" fontId="9" fillId="0" borderId="22" xfId="0" applyFont="1" applyBorder="1" applyAlignment="1">
      <alignment horizontal="right" vertical="center" wrapText="1" indent="1"/>
    </xf>
    <xf numFmtId="3" fontId="8" fillId="0" borderId="26" xfId="0" applyNumberFormat="1" applyFont="1" applyBorder="1" applyAlignment="1">
      <alignment horizontal="right" vertical="center" wrapText="1" indent="1"/>
    </xf>
    <xf numFmtId="167" fontId="8" fillId="0" borderId="26" xfId="0" applyNumberFormat="1" applyFont="1" applyBorder="1" applyAlignment="1">
      <alignment horizontal="right" vertical="center" wrapText="1" indent="1"/>
    </xf>
    <xf numFmtId="4" fontId="8" fillId="0" borderId="26" xfId="0" applyNumberFormat="1" applyFont="1" applyBorder="1" applyAlignment="1">
      <alignment horizontal="right" vertical="center" wrapText="1" indent="1"/>
    </xf>
    <xf numFmtId="168" fontId="8" fillId="0" borderId="26" xfId="0" applyNumberFormat="1" applyFont="1" applyBorder="1" applyAlignment="1">
      <alignment horizontal="right" vertical="center" wrapText="1" indent="1"/>
    </xf>
    <xf numFmtId="3" fontId="8" fillId="0" borderId="27" xfId="0" applyNumberFormat="1" applyFont="1" applyBorder="1" applyAlignment="1">
      <alignment horizontal="right" vertical="center" wrapText="1" indent="1"/>
    </xf>
    <xf numFmtId="1" fontId="8" fillId="0" borderId="20" xfId="0" applyNumberFormat="1" applyFont="1" applyBorder="1" applyAlignment="1">
      <alignment horizontal="right" vertical="center" wrapText="1" indent="2"/>
    </xf>
    <xf numFmtId="166" fontId="8" fillId="0" borderId="9" xfId="0" applyNumberFormat="1" applyFont="1" applyBorder="1" applyAlignment="1">
      <alignment horizontal="right" vertical="center" wrapText="1" indent="1"/>
    </xf>
    <xf numFmtId="1" fontId="8" fillId="0" borderId="18" xfId="0" applyNumberFormat="1" applyFont="1" applyBorder="1" applyAlignment="1">
      <alignment horizontal="right" vertical="center" wrapText="1" indent="2"/>
    </xf>
    <xf numFmtId="4" fontId="11" fillId="0" borderId="19" xfId="0" applyNumberFormat="1" applyFont="1" applyBorder="1" applyAlignment="1">
      <alignment horizontal="right" vertical="center" wrapText="1"/>
    </xf>
    <xf numFmtId="4" fontId="9" fillId="0" borderId="21" xfId="0" applyNumberFormat="1" applyFont="1" applyBorder="1" applyAlignment="1">
      <alignment horizontal="right" vertical="center" wrapText="1"/>
    </xf>
    <xf numFmtId="2" fontId="8" fillId="0" borderId="20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9" fillId="0" borderId="19" xfId="0" applyNumberFormat="1" applyFont="1" applyBorder="1" applyAlignment="1">
      <alignment horizontal="right" vertical="center" wrapText="1"/>
    </xf>
    <xf numFmtId="1" fontId="9" fillId="0" borderId="28" xfId="0" applyNumberFormat="1" applyFont="1" applyBorder="1" applyAlignment="1">
      <alignment horizontal="right" vertical="center" wrapText="1" indent="2"/>
    </xf>
    <xf numFmtId="0" fontId="9" fillId="0" borderId="34" xfId="0" applyFont="1" applyBorder="1" applyAlignment="1">
      <alignment horizontal="right" vertical="center" wrapText="1" indent="2"/>
    </xf>
    <xf numFmtId="0" fontId="9" fillId="0" borderId="35" xfId="0" applyFont="1" applyBorder="1" applyAlignment="1">
      <alignment horizontal="right" vertical="center" wrapText="1" indent="2"/>
    </xf>
    <xf numFmtId="0" fontId="9" fillId="0" borderId="37" xfId="0" applyFont="1" applyBorder="1" applyAlignment="1">
      <alignment horizontal="right" vertical="center" wrapText="1" indent="2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0" borderId="0" xfId="0" applyFont="1" applyAlignment="1">
      <alignment horizontal="left" wrapText="1"/>
    </xf>
    <xf numFmtId="0" fontId="10" fillId="0" borderId="2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topLeftCell="A29" zoomScaleNormal="84" workbookViewId="0">
      <selection activeCell="E54" sqref="E54"/>
    </sheetView>
  </sheetViews>
  <sheetFormatPr defaultRowHeight="15" x14ac:dyDescent="0.25"/>
  <cols>
    <col min="1" max="1" width="3.42578125" customWidth="1"/>
    <col min="2" max="2" width="27.85546875" customWidth="1"/>
    <col min="3" max="3" width="11" customWidth="1"/>
    <col min="4" max="4" width="10.5703125" customWidth="1"/>
    <col min="5" max="5" width="10.7109375" customWidth="1"/>
    <col min="6" max="7" width="11.7109375" customWidth="1"/>
    <col min="8" max="8" width="11.5703125" customWidth="1"/>
    <col min="9" max="9" width="11.7109375" customWidth="1"/>
    <col min="10" max="10" width="11.85546875" customWidth="1"/>
    <col min="11" max="11" width="13" customWidth="1"/>
    <col min="12" max="12" width="9.42578125" customWidth="1"/>
  </cols>
  <sheetData>
    <row r="1" spans="1:13" x14ac:dyDescent="0.25">
      <c r="G1" s="150" t="s">
        <v>51</v>
      </c>
      <c r="H1" s="150"/>
      <c r="I1" s="150"/>
      <c r="J1" s="150"/>
      <c r="K1" s="150"/>
    </row>
    <row r="2" spans="1:13" x14ac:dyDescent="0.25">
      <c r="G2" s="150" t="s">
        <v>45</v>
      </c>
      <c r="H2" s="150"/>
      <c r="I2" s="150"/>
      <c r="J2" s="150"/>
      <c r="K2" s="150"/>
    </row>
    <row r="3" spans="1:13" ht="14.25" customHeight="1" x14ac:dyDescent="0.25">
      <c r="G3" s="150" t="s">
        <v>52</v>
      </c>
      <c r="H3" s="150"/>
      <c r="I3" s="150"/>
      <c r="J3" s="150"/>
      <c r="K3" s="150"/>
    </row>
    <row r="4" spans="1:13" ht="39" customHeight="1" x14ac:dyDescent="0.25">
      <c r="A4" s="158" t="s">
        <v>39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6"/>
      <c r="M4" s="6"/>
    </row>
    <row r="5" spans="1:13" ht="10.5" customHeight="1" x14ac:dyDescent="0.25">
      <c r="L5" s="1"/>
    </row>
    <row r="6" spans="1:13" ht="10.5" customHeight="1" thickBot="1" x14ac:dyDescent="0.3">
      <c r="A6" s="3"/>
    </row>
    <row r="7" spans="1:13" s="5" customFormat="1" ht="9.6" customHeight="1" x14ac:dyDescent="0.25">
      <c r="A7" s="138" t="s">
        <v>0</v>
      </c>
      <c r="B7" s="135" t="s">
        <v>1</v>
      </c>
      <c r="C7" s="160" t="s">
        <v>47</v>
      </c>
      <c r="D7" s="159" t="s">
        <v>8</v>
      </c>
      <c r="E7" s="156" t="s">
        <v>48</v>
      </c>
      <c r="F7" s="159" t="s">
        <v>13</v>
      </c>
      <c r="G7" s="159"/>
      <c r="H7" s="159"/>
      <c r="I7" s="159"/>
      <c r="J7" s="156"/>
      <c r="K7" s="151" t="s">
        <v>9</v>
      </c>
    </row>
    <row r="8" spans="1:13" s="5" customFormat="1" ht="2.4500000000000002" customHeight="1" x14ac:dyDescent="0.25">
      <c r="A8" s="139"/>
      <c r="B8" s="136"/>
      <c r="C8" s="161"/>
      <c r="D8" s="153"/>
      <c r="E8" s="157"/>
      <c r="F8" s="153"/>
      <c r="G8" s="153"/>
      <c r="H8" s="153"/>
      <c r="I8" s="153"/>
      <c r="J8" s="157"/>
      <c r="K8" s="152"/>
    </row>
    <row r="9" spans="1:13" s="5" customFormat="1" ht="28.15" customHeight="1" x14ac:dyDescent="0.25">
      <c r="A9" s="139"/>
      <c r="B9" s="136"/>
      <c r="C9" s="161"/>
      <c r="D9" s="153"/>
      <c r="E9" s="157"/>
      <c r="F9" s="154" t="s">
        <v>25</v>
      </c>
      <c r="G9" s="153" t="s">
        <v>37</v>
      </c>
      <c r="H9" s="153" t="s">
        <v>50</v>
      </c>
      <c r="I9" s="154" t="s">
        <v>38</v>
      </c>
      <c r="J9" s="155" t="s">
        <v>26</v>
      </c>
      <c r="K9" s="152"/>
    </row>
    <row r="10" spans="1:13" s="5" customFormat="1" ht="7.9" customHeight="1" x14ac:dyDescent="0.25">
      <c r="A10" s="139"/>
      <c r="B10" s="136"/>
      <c r="C10" s="161"/>
      <c r="D10" s="153"/>
      <c r="E10" s="157"/>
      <c r="F10" s="154"/>
      <c r="G10" s="153"/>
      <c r="H10" s="153"/>
      <c r="I10" s="154"/>
      <c r="J10" s="155"/>
      <c r="K10" s="152"/>
    </row>
    <row r="11" spans="1:13" ht="15.75" thickBot="1" x14ac:dyDescent="0.3">
      <c r="A11" s="8">
        <v>1</v>
      </c>
      <c r="B11" s="12">
        <v>2</v>
      </c>
      <c r="C11" s="8">
        <v>3</v>
      </c>
      <c r="D11" s="9">
        <v>4</v>
      </c>
      <c r="E11" s="10">
        <v>5</v>
      </c>
      <c r="F11" s="9">
        <v>6</v>
      </c>
      <c r="G11" s="9">
        <v>7</v>
      </c>
      <c r="H11" s="9">
        <v>8</v>
      </c>
      <c r="I11" s="9">
        <v>9</v>
      </c>
      <c r="J11" s="10">
        <v>10</v>
      </c>
      <c r="K11" s="21">
        <v>11</v>
      </c>
    </row>
    <row r="12" spans="1:13" ht="31.5" customHeight="1" x14ac:dyDescent="0.25">
      <c r="A12" s="143" t="s">
        <v>2</v>
      </c>
      <c r="B12" s="16" t="s">
        <v>15</v>
      </c>
      <c r="C12" s="79">
        <v>654.87419999999997</v>
      </c>
      <c r="D12" s="83">
        <f t="shared" ref="D12:D17" si="0">(E12-C12)</f>
        <v>8.9959999999998672</v>
      </c>
      <c r="E12" s="80">
        <f>(E13+E14+E15+E16+E17)</f>
        <v>663.87019999999984</v>
      </c>
      <c r="F12" s="81">
        <f t="shared" ref="F12:K12" si="1">(F13+F14+F15+F16+F17)</f>
        <v>617.57980000000009</v>
      </c>
      <c r="G12" s="82">
        <f t="shared" si="1"/>
        <v>23.133700000000001</v>
      </c>
      <c r="H12" s="83">
        <f t="shared" si="1"/>
        <v>1.7132000000000001</v>
      </c>
      <c r="I12" s="27">
        <f t="shared" si="1"/>
        <v>6.2712000000000003</v>
      </c>
      <c r="J12" s="80">
        <f t="shared" si="1"/>
        <v>15.172300000000002</v>
      </c>
      <c r="K12" s="130">
        <f t="shared" si="1"/>
        <v>180694.94999999998</v>
      </c>
      <c r="L12" s="15"/>
    </row>
    <row r="13" spans="1:13" ht="19.149999999999999" customHeight="1" x14ac:dyDescent="0.25">
      <c r="A13" s="144"/>
      <c r="B13" s="17" t="s">
        <v>16</v>
      </c>
      <c r="C13" s="84">
        <v>46.911900000000003</v>
      </c>
      <c r="D13" s="85">
        <f t="shared" si="0"/>
        <v>2.8099999999994907E-2</v>
      </c>
      <c r="E13" s="86">
        <f>(F13+G13+H13+I13+J13)</f>
        <v>46.94</v>
      </c>
      <c r="F13" s="87">
        <v>32.995199999999997</v>
      </c>
      <c r="G13" s="85">
        <v>0</v>
      </c>
      <c r="H13" s="85">
        <v>1.58</v>
      </c>
      <c r="I13" s="28">
        <v>1.0592999999999999</v>
      </c>
      <c r="J13" s="29">
        <v>11.3055</v>
      </c>
      <c r="K13" s="128">
        <v>2212</v>
      </c>
      <c r="L13" s="15"/>
    </row>
    <row r="14" spans="1:13" ht="18" customHeight="1" x14ac:dyDescent="0.25">
      <c r="A14" s="144"/>
      <c r="B14" s="17" t="s">
        <v>18</v>
      </c>
      <c r="C14" s="84">
        <v>43.206299999999999</v>
      </c>
      <c r="D14" s="85">
        <f>(E14-C14)</f>
        <v>0</v>
      </c>
      <c r="E14" s="86">
        <f>(F14+G14+H14+I14+J14)</f>
        <v>43.206299999999999</v>
      </c>
      <c r="F14" s="87">
        <v>11.5754</v>
      </c>
      <c r="G14" s="28">
        <v>23.1037</v>
      </c>
      <c r="H14" s="28">
        <v>7.9100000000000004E-2</v>
      </c>
      <c r="I14" s="28">
        <v>5.2119</v>
      </c>
      <c r="J14" s="86">
        <v>3.2362000000000002</v>
      </c>
      <c r="K14" s="128">
        <v>104748.04</v>
      </c>
      <c r="L14" s="15"/>
    </row>
    <row r="15" spans="1:13" x14ac:dyDescent="0.25">
      <c r="A15" s="144"/>
      <c r="B15" s="17" t="s">
        <v>14</v>
      </c>
      <c r="C15" s="88">
        <v>498.3981</v>
      </c>
      <c r="D15" s="28">
        <f t="shared" si="0"/>
        <v>8.9150999999999954</v>
      </c>
      <c r="E15" s="86">
        <f>(F15+G15+H15+I15+J15)</f>
        <v>507.31319999999999</v>
      </c>
      <c r="F15" s="89">
        <v>507.25909999999999</v>
      </c>
      <c r="G15" s="85">
        <v>0</v>
      </c>
      <c r="H15" s="85">
        <v>5.4100000000000002E-2</v>
      </c>
      <c r="I15" s="85">
        <v>0</v>
      </c>
      <c r="J15" s="86">
        <v>0</v>
      </c>
      <c r="K15" s="128">
        <v>56784.39</v>
      </c>
      <c r="L15" s="15"/>
    </row>
    <row r="16" spans="1:13" ht="23.45" customHeight="1" x14ac:dyDescent="0.25">
      <c r="A16" s="144"/>
      <c r="B16" s="17" t="s">
        <v>19</v>
      </c>
      <c r="C16" s="84">
        <v>11.6394</v>
      </c>
      <c r="D16" s="85">
        <f t="shared" si="0"/>
        <v>5.2799999999999514E-2</v>
      </c>
      <c r="E16" s="86">
        <f>(F16+G16+H16+I16+J16)</f>
        <v>11.6922</v>
      </c>
      <c r="F16" s="89">
        <v>11.368499999999999</v>
      </c>
      <c r="G16" s="90">
        <v>0</v>
      </c>
      <c r="H16" s="91">
        <v>0</v>
      </c>
      <c r="I16" s="91">
        <v>0</v>
      </c>
      <c r="J16" s="29">
        <v>0.32369999999999999</v>
      </c>
      <c r="K16" s="128">
        <v>16950.52</v>
      </c>
      <c r="L16" s="15"/>
    </row>
    <row r="17" spans="1:12" ht="15.75" thickBot="1" x14ac:dyDescent="0.3">
      <c r="A17" s="145"/>
      <c r="B17" s="18" t="s">
        <v>17</v>
      </c>
      <c r="C17" s="92">
        <v>54.718499999999999</v>
      </c>
      <c r="D17" s="93">
        <f t="shared" si="0"/>
        <v>0</v>
      </c>
      <c r="E17" s="94">
        <f>(F17+G17+H17+I17+J17)</f>
        <v>54.718499999999999</v>
      </c>
      <c r="F17" s="95">
        <v>54.381599999999999</v>
      </c>
      <c r="G17" s="93">
        <v>0.03</v>
      </c>
      <c r="H17" s="93">
        <v>0</v>
      </c>
      <c r="I17" s="93">
        <v>0</v>
      </c>
      <c r="J17" s="30">
        <v>0.30690000000000001</v>
      </c>
      <c r="K17" s="129">
        <v>0</v>
      </c>
      <c r="L17" s="15"/>
    </row>
    <row r="18" spans="1:12" ht="27" customHeight="1" x14ac:dyDescent="0.25">
      <c r="A18" s="143" t="s">
        <v>3</v>
      </c>
      <c r="B18" s="16" t="s">
        <v>27</v>
      </c>
      <c r="C18" s="31">
        <v>0.4617</v>
      </c>
      <c r="D18" s="32">
        <f>(D19)</f>
        <v>0</v>
      </c>
      <c r="E18" s="33">
        <f>(E19)</f>
        <v>0.4617</v>
      </c>
      <c r="F18" s="34">
        <f>(F19)</f>
        <v>0.4617</v>
      </c>
      <c r="G18" s="32">
        <f>G19</f>
        <v>0</v>
      </c>
      <c r="H18" s="32">
        <f>H19</f>
        <v>0</v>
      </c>
      <c r="I18" s="32">
        <f>I19</f>
        <v>0</v>
      </c>
      <c r="J18" s="35">
        <f>J19</f>
        <v>0</v>
      </c>
      <c r="K18" s="130">
        <v>0</v>
      </c>
      <c r="L18" s="15"/>
    </row>
    <row r="19" spans="1:12" ht="15.75" thickBot="1" x14ac:dyDescent="0.3">
      <c r="A19" s="145"/>
      <c r="B19" s="18" t="s">
        <v>14</v>
      </c>
      <c r="C19" s="36">
        <v>0.4617</v>
      </c>
      <c r="D19" s="37">
        <f>(E19-C19)</f>
        <v>0</v>
      </c>
      <c r="E19" s="38">
        <v>0.4617</v>
      </c>
      <c r="F19" s="39">
        <v>0.4617</v>
      </c>
      <c r="G19" s="37">
        <v>0</v>
      </c>
      <c r="H19" s="37">
        <v>0</v>
      </c>
      <c r="I19" s="37">
        <v>0</v>
      </c>
      <c r="J19" s="40">
        <v>0</v>
      </c>
      <c r="K19" s="129">
        <v>0</v>
      </c>
      <c r="L19" s="15"/>
    </row>
    <row r="20" spans="1:12" ht="22.5" customHeight="1" x14ac:dyDescent="0.25">
      <c r="A20" s="143" t="s">
        <v>6</v>
      </c>
      <c r="B20" s="16" t="s">
        <v>12</v>
      </c>
      <c r="C20" s="44">
        <v>48</v>
      </c>
      <c r="D20" s="45">
        <f>(E20-C20)</f>
        <v>0</v>
      </c>
      <c r="E20" s="46">
        <f t="shared" ref="E20:K20" si="2">(E21+E22+E23+E24+E25+E26)</f>
        <v>48</v>
      </c>
      <c r="F20" s="47">
        <f t="shared" si="2"/>
        <v>15</v>
      </c>
      <c r="G20" s="48">
        <f t="shared" si="2"/>
        <v>32</v>
      </c>
      <c r="H20" s="48">
        <f t="shared" si="2"/>
        <v>1</v>
      </c>
      <c r="I20" s="48">
        <f t="shared" si="2"/>
        <v>0</v>
      </c>
      <c r="J20" s="49">
        <f t="shared" si="2"/>
        <v>0</v>
      </c>
      <c r="K20" s="125">
        <f t="shared" si="2"/>
        <v>8720.130000000001</v>
      </c>
      <c r="L20" s="43"/>
    </row>
    <row r="21" spans="1:12" x14ac:dyDescent="0.25">
      <c r="A21" s="144"/>
      <c r="B21" s="17" t="s">
        <v>23</v>
      </c>
      <c r="C21" s="50">
        <v>5</v>
      </c>
      <c r="D21" s="51">
        <f t="shared" ref="D21:D28" si="3">(E21-C21)</f>
        <v>0</v>
      </c>
      <c r="E21" s="52">
        <v>5</v>
      </c>
      <c r="F21" s="53">
        <v>4</v>
      </c>
      <c r="G21" s="54">
        <v>1</v>
      </c>
      <c r="H21" s="54">
        <v>0</v>
      </c>
      <c r="I21" s="54">
        <v>0</v>
      </c>
      <c r="J21" s="55">
        <v>0</v>
      </c>
      <c r="K21" s="126">
        <v>0</v>
      </c>
      <c r="L21" s="43"/>
    </row>
    <row r="22" spans="1:12" x14ac:dyDescent="0.25">
      <c r="A22" s="144"/>
      <c r="B22" s="17" t="s">
        <v>4</v>
      </c>
      <c r="C22" s="56">
        <v>9</v>
      </c>
      <c r="D22" s="51">
        <f t="shared" si="3"/>
        <v>0</v>
      </c>
      <c r="E22" s="57">
        <v>9</v>
      </c>
      <c r="F22" s="58">
        <v>0</v>
      </c>
      <c r="G22" s="59">
        <v>9</v>
      </c>
      <c r="H22" s="59">
        <v>0</v>
      </c>
      <c r="I22" s="59">
        <v>0</v>
      </c>
      <c r="J22" s="57">
        <v>0</v>
      </c>
      <c r="K22" s="127">
        <v>0</v>
      </c>
      <c r="L22" s="43"/>
    </row>
    <row r="23" spans="1:12" x14ac:dyDescent="0.25">
      <c r="A23" s="144"/>
      <c r="B23" s="17" t="s">
        <v>24</v>
      </c>
      <c r="C23" s="56">
        <v>1</v>
      </c>
      <c r="D23" s="51">
        <f t="shared" si="3"/>
        <v>0</v>
      </c>
      <c r="E23" s="57">
        <v>1</v>
      </c>
      <c r="F23" s="58">
        <v>0</v>
      </c>
      <c r="G23" s="59">
        <v>1</v>
      </c>
      <c r="H23" s="59">
        <v>0</v>
      </c>
      <c r="I23" s="59">
        <v>0</v>
      </c>
      <c r="J23" s="57">
        <v>0</v>
      </c>
      <c r="K23" s="128">
        <v>7520.13</v>
      </c>
      <c r="L23" s="43"/>
    </row>
    <row r="24" spans="1:12" x14ac:dyDescent="0.25">
      <c r="A24" s="144"/>
      <c r="B24" s="17" t="s">
        <v>5</v>
      </c>
      <c r="C24" s="56">
        <v>1</v>
      </c>
      <c r="D24" s="51">
        <f t="shared" si="3"/>
        <v>0</v>
      </c>
      <c r="E24" s="57">
        <v>1</v>
      </c>
      <c r="F24" s="58">
        <v>0</v>
      </c>
      <c r="G24" s="59">
        <v>0</v>
      </c>
      <c r="H24" s="59">
        <v>1</v>
      </c>
      <c r="I24" s="59">
        <v>0</v>
      </c>
      <c r="J24" s="57">
        <v>0</v>
      </c>
      <c r="K24" s="127">
        <v>0</v>
      </c>
      <c r="L24" s="43"/>
    </row>
    <row r="25" spans="1:12" ht="27" x14ac:dyDescent="0.25">
      <c r="A25" s="144"/>
      <c r="B25" s="17" t="s">
        <v>28</v>
      </c>
      <c r="C25" s="56">
        <v>24</v>
      </c>
      <c r="D25" s="51">
        <f t="shared" si="3"/>
        <v>0</v>
      </c>
      <c r="E25" s="57">
        <v>24</v>
      </c>
      <c r="F25" s="58">
        <v>11</v>
      </c>
      <c r="G25" s="59">
        <v>13</v>
      </c>
      <c r="H25" s="59">
        <v>0</v>
      </c>
      <c r="I25" s="59">
        <v>0</v>
      </c>
      <c r="J25" s="57">
        <v>0</v>
      </c>
      <c r="K25" s="128">
        <v>1200</v>
      </c>
      <c r="L25" s="43"/>
    </row>
    <row r="26" spans="1:12" ht="15.75" thickBot="1" x14ac:dyDescent="0.3">
      <c r="A26" s="145"/>
      <c r="B26" s="19" t="s">
        <v>29</v>
      </c>
      <c r="C26" s="60">
        <v>8</v>
      </c>
      <c r="D26" s="61">
        <f t="shared" si="3"/>
        <v>0</v>
      </c>
      <c r="E26" s="62">
        <v>8</v>
      </c>
      <c r="F26" s="63">
        <v>0</v>
      </c>
      <c r="G26" s="64">
        <v>8</v>
      </c>
      <c r="H26" s="64">
        <v>0</v>
      </c>
      <c r="I26" s="64">
        <v>0</v>
      </c>
      <c r="J26" s="62">
        <v>0</v>
      </c>
      <c r="K26" s="129">
        <v>0</v>
      </c>
      <c r="L26" s="43"/>
    </row>
    <row r="27" spans="1:12" x14ac:dyDescent="0.25">
      <c r="A27" s="143" t="s">
        <v>7</v>
      </c>
      <c r="B27" s="20" t="s">
        <v>21</v>
      </c>
      <c r="C27" s="65">
        <v>20</v>
      </c>
      <c r="D27" s="66">
        <f t="shared" si="3"/>
        <v>0</v>
      </c>
      <c r="E27" s="67">
        <v>20</v>
      </c>
      <c r="F27" s="68">
        <v>0</v>
      </c>
      <c r="G27" s="66">
        <v>20</v>
      </c>
      <c r="H27" s="66">
        <v>0</v>
      </c>
      <c r="I27" s="66">
        <v>0</v>
      </c>
      <c r="J27" s="67">
        <v>0</v>
      </c>
      <c r="K27" s="130">
        <v>35209.03</v>
      </c>
      <c r="L27" s="43"/>
    </row>
    <row r="28" spans="1:12" ht="15.75" thickBot="1" x14ac:dyDescent="0.3">
      <c r="A28" s="145"/>
      <c r="B28" s="18" t="s">
        <v>22</v>
      </c>
      <c r="C28" s="60">
        <v>9</v>
      </c>
      <c r="D28" s="61">
        <f t="shared" si="3"/>
        <v>0</v>
      </c>
      <c r="E28" s="62">
        <v>9</v>
      </c>
      <c r="F28" s="63">
        <v>0</v>
      </c>
      <c r="G28" s="64">
        <v>9</v>
      </c>
      <c r="H28" s="64">
        <v>0</v>
      </c>
      <c r="I28" s="64">
        <v>0</v>
      </c>
      <c r="J28" s="62">
        <v>0</v>
      </c>
      <c r="K28" s="129">
        <v>0</v>
      </c>
      <c r="L28" s="43"/>
    </row>
    <row r="29" spans="1:12" ht="26.25" customHeight="1" thickBot="1" x14ac:dyDescent="0.3">
      <c r="A29" s="2"/>
      <c r="L29" s="43"/>
    </row>
    <row r="30" spans="1:12" s="5" customFormat="1" ht="14.45" customHeight="1" x14ac:dyDescent="0.25">
      <c r="A30" s="138" t="s">
        <v>0</v>
      </c>
      <c r="B30" s="135" t="s">
        <v>1</v>
      </c>
      <c r="C30" s="147" t="s">
        <v>49</v>
      </c>
      <c r="D30" s="159" t="s">
        <v>8</v>
      </c>
      <c r="E30" s="156" t="s">
        <v>48</v>
      </c>
      <c r="F30" s="160" t="s">
        <v>42</v>
      </c>
      <c r="G30" s="159"/>
      <c r="H30" s="159"/>
      <c r="I30" s="159"/>
      <c r="J30" s="156"/>
      <c r="K30" s="151" t="s">
        <v>9</v>
      </c>
      <c r="L30" s="43"/>
    </row>
    <row r="31" spans="1:12" s="5" customFormat="1" ht="7.5" customHeight="1" x14ac:dyDescent="0.25">
      <c r="A31" s="139"/>
      <c r="B31" s="136"/>
      <c r="C31" s="148"/>
      <c r="D31" s="153"/>
      <c r="E31" s="157"/>
      <c r="F31" s="161"/>
      <c r="G31" s="153"/>
      <c r="H31" s="153"/>
      <c r="I31" s="153"/>
      <c r="J31" s="157"/>
      <c r="K31" s="152"/>
      <c r="L31" s="43"/>
    </row>
    <row r="32" spans="1:12" s="5" customFormat="1" ht="28.15" customHeight="1" x14ac:dyDescent="0.25">
      <c r="A32" s="139"/>
      <c r="B32" s="136"/>
      <c r="C32" s="148"/>
      <c r="D32" s="153"/>
      <c r="E32" s="157"/>
      <c r="F32" s="139" t="s">
        <v>25</v>
      </c>
      <c r="G32" s="153" t="s">
        <v>37</v>
      </c>
      <c r="H32" s="153" t="s">
        <v>50</v>
      </c>
      <c r="I32" s="154" t="s">
        <v>20</v>
      </c>
      <c r="J32" s="155" t="s">
        <v>26</v>
      </c>
      <c r="K32" s="152"/>
      <c r="L32" s="43"/>
    </row>
    <row r="33" spans="1:12" s="5" customFormat="1" ht="10.9" customHeight="1" x14ac:dyDescent="0.25">
      <c r="A33" s="139"/>
      <c r="B33" s="136"/>
      <c r="C33" s="149"/>
      <c r="D33" s="153"/>
      <c r="E33" s="157"/>
      <c r="F33" s="139"/>
      <c r="G33" s="153"/>
      <c r="H33" s="153"/>
      <c r="I33" s="154"/>
      <c r="J33" s="155"/>
      <c r="K33" s="152"/>
      <c r="L33" s="43"/>
    </row>
    <row r="34" spans="1:12" ht="15.75" thickBot="1" x14ac:dyDescent="0.3">
      <c r="A34" s="8">
        <v>1</v>
      </c>
      <c r="B34" s="13">
        <v>2</v>
      </c>
      <c r="C34" s="8">
        <v>5</v>
      </c>
      <c r="D34" s="9">
        <v>4</v>
      </c>
      <c r="E34" s="10">
        <v>5</v>
      </c>
      <c r="F34" s="100">
        <v>7</v>
      </c>
      <c r="G34" s="101">
        <v>8</v>
      </c>
      <c r="H34" s="101">
        <v>9</v>
      </c>
      <c r="I34" s="101">
        <v>10</v>
      </c>
      <c r="J34" s="102">
        <v>11</v>
      </c>
      <c r="K34" s="22">
        <v>12</v>
      </c>
      <c r="L34" s="43"/>
    </row>
    <row r="35" spans="1:12" ht="18" customHeight="1" x14ac:dyDescent="0.25">
      <c r="A35" s="140" t="s">
        <v>40</v>
      </c>
      <c r="B35" s="23" t="s">
        <v>46</v>
      </c>
      <c r="C35" s="115"/>
      <c r="D35" s="116"/>
      <c r="E35" s="69"/>
      <c r="F35" s="103"/>
      <c r="G35" s="70"/>
      <c r="H35" s="70"/>
      <c r="I35" s="70"/>
      <c r="J35" s="104"/>
      <c r="K35" s="71"/>
      <c r="L35" s="43"/>
    </row>
    <row r="36" spans="1:12" x14ac:dyDescent="0.25">
      <c r="A36" s="141"/>
      <c r="B36" s="24" t="s">
        <v>33</v>
      </c>
      <c r="C36" s="96">
        <v>2436</v>
      </c>
      <c r="D36" s="117">
        <f>(E36-C36)</f>
        <v>36</v>
      </c>
      <c r="E36" s="74">
        <v>2472</v>
      </c>
      <c r="F36" s="105"/>
      <c r="G36" s="75">
        <v>2472</v>
      </c>
      <c r="H36" s="76"/>
      <c r="I36" s="76"/>
      <c r="J36" s="106"/>
      <c r="K36" s="77">
        <v>0</v>
      </c>
      <c r="L36" s="42"/>
    </row>
    <row r="37" spans="1:12" x14ac:dyDescent="0.25">
      <c r="A37" s="141"/>
      <c r="B37" s="25" t="s">
        <v>34</v>
      </c>
      <c r="C37" s="98">
        <v>295.55</v>
      </c>
      <c r="D37" s="118">
        <f t="shared" ref="D37:D44" si="4">(E37-C37)</f>
        <v>0.36099999999999</v>
      </c>
      <c r="E37" s="78">
        <v>295.911</v>
      </c>
      <c r="F37" s="107"/>
      <c r="G37" s="99">
        <v>295.911</v>
      </c>
      <c r="H37" s="72"/>
      <c r="I37" s="72"/>
      <c r="J37" s="108"/>
      <c r="K37" s="122">
        <v>0</v>
      </c>
      <c r="L37" s="41"/>
    </row>
    <row r="38" spans="1:12" x14ac:dyDescent="0.25">
      <c r="A38" s="141"/>
      <c r="B38" s="25" t="s">
        <v>30</v>
      </c>
      <c r="C38" s="97">
        <v>1</v>
      </c>
      <c r="D38" s="117">
        <f t="shared" si="4"/>
        <v>0</v>
      </c>
      <c r="E38" s="29">
        <v>1</v>
      </c>
      <c r="F38" s="107"/>
      <c r="G38" s="28">
        <v>1E-4</v>
      </c>
      <c r="H38" s="72"/>
      <c r="I38" s="72"/>
      <c r="J38" s="108"/>
      <c r="K38" s="122">
        <v>0</v>
      </c>
      <c r="L38" s="43"/>
    </row>
    <row r="39" spans="1:12" x14ac:dyDescent="0.25">
      <c r="A39" s="141"/>
      <c r="B39" s="25" t="s">
        <v>43</v>
      </c>
      <c r="C39" s="97">
        <v>897</v>
      </c>
      <c r="D39" s="117">
        <f t="shared" si="4"/>
        <v>7</v>
      </c>
      <c r="E39" s="29">
        <v>904</v>
      </c>
      <c r="F39" s="107"/>
      <c r="G39" s="28">
        <v>904</v>
      </c>
      <c r="H39" s="72"/>
      <c r="I39" s="72"/>
      <c r="J39" s="108"/>
      <c r="K39" s="122">
        <v>0</v>
      </c>
      <c r="L39" s="43"/>
    </row>
    <row r="40" spans="1:12" x14ac:dyDescent="0.25">
      <c r="A40" s="141"/>
      <c r="B40" s="25" t="s">
        <v>44</v>
      </c>
      <c r="C40" s="98">
        <v>26.37</v>
      </c>
      <c r="D40" s="119">
        <f t="shared" si="4"/>
        <v>0</v>
      </c>
      <c r="E40" s="73">
        <v>26.37</v>
      </c>
      <c r="F40" s="107"/>
      <c r="G40" s="123">
        <v>26.37</v>
      </c>
      <c r="H40" s="72"/>
      <c r="I40" s="72"/>
      <c r="J40" s="108"/>
      <c r="K40" s="122">
        <v>0</v>
      </c>
      <c r="L40" s="41"/>
    </row>
    <row r="41" spans="1:12" x14ac:dyDescent="0.25">
      <c r="A41" s="141"/>
      <c r="B41" s="25" t="s">
        <v>31</v>
      </c>
      <c r="C41" s="97">
        <v>0</v>
      </c>
      <c r="D41" s="117">
        <f t="shared" si="4"/>
        <v>0</v>
      </c>
      <c r="E41" s="29">
        <v>0</v>
      </c>
      <c r="F41" s="84">
        <v>0</v>
      </c>
      <c r="G41" s="72"/>
      <c r="H41" s="72"/>
      <c r="I41" s="72"/>
      <c r="J41" s="108"/>
      <c r="K41" s="122">
        <v>0</v>
      </c>
      <c r="L41" s="43"/>
    </row>
    <row r="42" spans="1:12" x14ac:dyDescent="0.25">
      <c r="A42" s="141"/>
      <c r="B42" s="25" t="s">
        <v>35</v>
      </c>
      <c r="C42" s="97">
        <v>661.48199999999997</v>
      </c>
      <c r="D42" s="120">
        <f t="shared" si="4"/>
        <v>0</v>
      </c>
      <c r="E42" s="29">
        <v>661.48199999999997</v>
      </c>
      <c r="F42" s="84">
        <v>661.48199999999997</v>
      </c>
      <c r="G42" s="72"/>
      <c r="H42" s="72"/>
      <c r="I42" s="72"/>
      <c r="J42" s="108"/>
      <c r="K42" s="122">
        <v>0</v>
      </c>
      <c r="L42" s="41"/>
    </row>
    <row r="43" spans="1:12" x14ac:dyDescent="0.25">
      <c r="A43" s="141"/>
      <c r="B43" s="25" t="s">
        <v>32</v>
      </c>
      <c r="C43" s="97">
        <v>1</v>
      </c>
      <c r="D43" s="117">
        <f t="shared" si="4"/>
        <v>0</v>
      </c>
      <c r="E43" s="29">
        <v>1</v>
      </c>
      <c r="F43" s="84">
        <v>1</v>
      </c>
      <c r="G43" s="72"/>
      <c r="H43" s="72"/>
      <c r="I43" s="72"/>
      <c r="J43" s="108"/>
      <c r="K43" s="122">
        <v>0</v>
      </c>
      <c r="L43" s="43"/>
    </row>
    <row r="44" spans="1:12" ht="15.75" thickBot="1" x14ac:dyDescent="0.3">
      <c r="A44" s="142"/>
      <c r="B44" s="26" t="s">
        <v>36</v>
      </c>
      <c r="C44" s="109">
        <v>0</v>
      </c>
      <c r="D44" s="121">
        <f t="shared" si="4"/>
        <v>0</v>
      </c>
      <c r="E44" s="30">
        <v>0</v>
      </c>
      <c r="F44" s="36">
        <v>0</v>
      </c>
      <c r="G44" s="110"/>
      <c r="H44" s="110"/>
      <c r="I44" s="110"/>
      <c r="J44" s="111"/>
      <c r="K44" s="124">
        <v>0</v>
      </c>
      <c r="L44" s="43"/>
    </row>
    <row r="45" spans="1:12" ht="29.45" customHeight="1" thickBot="1" x14ac:dyDescent="0.3">
      <c r="A45" s="11" t="s">
        <v>41</v>
      </c>
      <c r="B45" s="14" t="s">
        <v>11</v>
      </c>
      <c r="C45" s="112">
        <v>26</v>
      </c>
      <c r="D45" s="113">
        <f>(E45-C45)</f>
        <v>-1</v>
      </c>
      <c r="E45" s="114">
        <v>25</v>
      </c>
      <c r="F45" s="132">
        <v>3</v>
      </c>
      <c r="G45" s="133">
        <v>10</v>
      </c>
      <c r="H45" s="133">
        <v>12</v>
      </c>
      <c r="I45" s="133">
        <v>0</v>
      </c>
      <c r="J45" s="134">
        <v>0</v>
      </c>
      <c r="K45" s="131">
        <v>0</v>
      </c>
      <c r="L45" s="43"/>
    </row>
    <row r="46" spans="1:12" x14ac:dyDescent="0.25">
      <c r="A46" s="1"/>
      <c r="L46" s="43"/>
    </row>
    <row r="47" spans="1:12" x14ac:dyDescent="0.25">
      <c r="A47" s="4"/>
      <c r="B47" s="146" t="s">
        <v>10</v>
      </c>
      <c r="C47" s="146"/>
      <c r="D47" s="146"/>
    </row>
    <row r="48" spans="1:12" x14ac:dyDescent="0.25">
      <c r="B48" s="7"/>
      <c r="C48" s="7"/>
      <c r="D48" s="7"/>
    </row>
    <row r="49" spans="2:4" x14ac:dyDescent="0.25">
      <c r="B49" s="137"/>
      <c r="C49" s="137"/>
      <c r="D49" s="137"/>
    </row>
  </sheetData>
  <mergeCells count="35">
    <mergeCell ref="F32:F33"/>
    <mergeCell ref="I32:I33"/>
    <mergeCell ref="D30:D33"/>
    <mergeCell ref="E30:E33"/>
    <mergeCell ref="F30:J31"/>
    <mergeCell ref="J32:J33"/>
    <mergeCell ref="E7:E10"/>
    <mergeCell ref="G9:G10"/>
    <mergeCell ref="A4:K4"/>
    <mergeCell ref="K7:K10"/>
    <mergeCell ref="F7:J8"/>
    <mergeCell ref="F9:F10"/>
    <mergeCell ref="D7:D10"/>
    <mergeCell ref="B7:B10"/>
    <mergeCell ref="C7:C10"/>
    <mergeCell ref="G1:K1"/>
    <mergeCell ref="G2:K2"/>
    <mergeCell ref="G3:K3"/>
    <mergeCell ref="K30:K33"/>
    <mergeCell ref="G32:G33"/>
    <mergeCell ref="H32:H33"/>
    <mergeCell ref="I9:I10"/>
    <mergeCell ref="J9:J10"/>
    <mergeCell ref="H9:H10"/>
    <mergeCell ref="B30:B33"/>
    <mergeCell ref="B49:D49"/>
    <mergeCell ref="A7:A10"/>
    <mergeCell ref="A35:A44"/>
    <mergeCell ref="A12:A17"/>
    <mergeCell ref="A20:A26"/>
    <mergeCell ref="A27:A28"/>
    <mergeCell ref="A18:A19"/>
    <mergeCell ref="A30:A33"/>
    <mergeCell ref="B47:D47"/>
    <mergeCell ref="C30:C33"/>
  </mergeCells>
  <phoneticPr fontId="18" type="noConversion"/>
  <pageMargins left="0.43307086614173229" right="0.43307086614173229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7" sqref="D7"/>
    </sheetView>
  </sheetViews>
  <sheetFormatPr defaultRowHeight="15" x14ac:dyDescent="0.2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Powiat Przasnyski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Topa</dc:creator>
  <cp:lastModifiedBy>Tadusz Topa</cp:lastModifiedBy>
  <cp:lastPrinted>2023-03-24T09:03:33Z</cp:lastPrinted>
  <dcterms:created xsi:type="dcterms:W3CDTF">2015-02-21T20:56:29Z</dcterms:created>
  <dcterms:modified xsi:type="dcterms:W3CDTF">2023-03-24T09:03:55Z</dcterms:modified>
</cp:coreProperties>
</file>