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340" activeTab="0"/>
  </bookViews>
  <sheets>
    <sheet name="6" sheetId="1" r:id="rId1"/>
  </sheets>
  <definedNames/>
  <calcPr fullCalcOnLoad="1"/>
</workbook>
</file>

<file path=xl/sharedStrings.xml><?xml version="1.0" encoding="utf-8"?>
<sst xmlns="http://schemas.openxmlformats.org/spreadsheetml/2006/main" count="77" uniqueCount="43">
  <si>
    <t>Dział</t>
  </si>
  <si>
    <t>Rozdział</t>
  </si>
  <si>
    <t>§</t>
  </si>
  <si>
    <t>Wykonanie</t>
  </si>
  <si>
    <t>Burmistrza Miasta i Gminy Chorzele</t>
  </si>
  <si>
    <t>Treść</t>
  </si>
  <si>
    <t>%</t>
  </si>
  <si>
    <t>wykonania</t>
  </si>
  <si>
    <t>Ogółem dochody</t>
  </si>
  <si>
    <t>Zakup usług pozostałych</t>
  </si>
  <si>
    <t>Ogółem wydatki</t>
  </si>
  <si>
    <t>Plan po</t>
  </si>
  <si>
    <t>zmianach</t>
  </si>
  <si>
    <t>DOCHODY</t>
  </si>
  <si>
    <t>TRANSPORT I ŁĄCZNOŚĆ</t>
  </si>
  <si>
    <t>60016</t>
  </si>
  <si>
    <t>Drogi publiczne gminne</t>
  </si>
  <si>
    <t>6300</t>
  </si>
  <si>
    <t>Dotacja celowa otrzymana z tytułu pomocy finansowej udzielanej między jednostkami samorządu terytorialnego na dofinansowanie własnych zadań inwestycyjnych i zakupów inwestycyjnych</t>
  </si>
  <si>
    <t>OŚWIATA I WYCHOWANIE</t>
  </si>
  <si>
    <t>Pozostała działalność</t>
  </si>
  <si>
    <t>2710</t>
  </si>
  <si>
    <t>Dotacja celowa otrzymana z tytułu pomocy finansowej udzielanej między jednostkami samorządu terytorialnego na dofinansowanie własnych zadań bieżących</t>
  </si>
  <si>
    <t>GOSPODARKA KOMUNALNA I OCHRONA ŚRODOWISKA</t>
  </si>
  <si>
    <t>Ochrona powietrza atmosferycznego i klimatu</t>
  </si>
  <si>
    <t>Oświetlenie ulic, placów i dróg</t>
  </si>
  <si>
    <t>KULTURA I OCHRONA DZIEDZICTWA NARODOWEGO</t>
  </si>
  <si>
    <t>KULTURA FIZYCZNA</t>
  </si>
  <si>
    <t>92695</t>
  </si>
  <si>
    <t>WYDATKI</t>
  </si>
  <si>
    <t>600</t>
  </si>
  <si>
    <t>Wydatki inwestycyjne jednostek budżetowych</t>
  </si>
  <si>
    <t>Dotacja celowa przekazana dla powiatu na zadania bieżące realizowane na podstawie porozumień(umów) między jednostkami samorządu terytorialnego</t>
  </si>
  <si>
    <t>90005</t>
  </si>
  <si>
    <t>90015</t>
  </si>
  <si>
    <t xml:space="preserve"> Z REALIZACJI ZADAŃ REALIZOWANYCH W DRODZE UMÓW LUB POROZUMIEŃ MIĘDZY JEDNOSTKAMI SAMORZĄDU TERYTORIALNEGO ZA 2023 r.</t>
  </si>
  <si>
    <t>S P R A W O Z D A N I E</t>
  </si>
  <si>
    <t>Załącznik Nr 6</t>
  </si>
  <si>
    <t>BEZPIECZEŃSTWO PUBLICZNE I OCHRONA PRZECIWPOŻAROWA</t>
  </si>
  <si>
    <t>Ochotnicze straże pożarne</t>
  </si>
  <si>
    <t>zakup materiałów i wyposażenia</t>
  </si>
  <si>
    <t>do Zarządzenia Nr 50/2024</t>
  </si>
  <si>
    <t>z dnia 28 marca 2024 r.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</si>
</sst>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_-* #,##0.000\ _z_ł_-;\-* #,##0.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_-* #,##0.0000\ _z_ł_-;\-* #,##0.0000\ _z_ł_-;_-* &quot;-&quot;??\ _z_ł_-;_-@_-"/>
    <numFmt numFmtId="174" formatCode="0.0"/>
    <numFmt numFmtId="175" formatCode="#,##0.0"/>
    <numFmt numFmtId="176" formatCode="[$-415]d\ mmmm\ yyyy"/>
    <numFmt numFmtId="177" formatCode="[$-F400]h:mm:ss\ AM/PM"/>
    <numFmt numFmtId="178" formatCode="#,##0.000"/>
    <numFmt numFmtId="179" formatCode="0.000%"/>
    <numFmt numFmtId="180" formatCode="0.0%"/>
    <numFmt numFmtId="181" formatCode="_-* #,##0.0\ _z_ł_-;\-* #,##0.0\ _z_ł_-;_-* &quot;-&quot;?\ _z_ł_-;_-@_-"/>
  </numFmts>
  <fonts count="54">
    <font>
      <sz val="10"/>
      <name val="Arial CE"/>
      <family val="0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9"/>
      <name val="Book Antiqua"/>
      <family val="1"/>
    </font>
    <font>
      <b/>
      <sz val="7.5"/>
      <name val="Book Antiqua"/>
      <family val="1"/>
    </font>
    <font>
      <b/>
      <i/>
      <sz val="10"/>
      <name val="Book Antiqua"/>
      <family val="1"/>
    </font>
    <font>
      <b/>
      <i/>
      <sz val="9"/>
      <name val="Book Antiqua"/>
      <family val="1"/>
    </font>
    <font>
      <sz val="9"/>
      <name val="Book Antiqua"/>
      <family val="1"/>
    </font>
    <font>
      <b/>
      <i/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7"/>
      <color indexed="8"/>
      <name val="Book Antiqua"/>
      <family val="1"/>
    </font>
    <font>
      <sz val="7"/>
      <name val="Book Antiqua"/>
      <family val="1"/>
    </font>
    <font>
      <i/>
      <sz val="9"/>
      <name val="Book Antiqua"/>
      <family val="1"/>
    </font>
    <font>
      <b/>
      <sz val="10"/>
      <name val="Arial CE"/>
      <family val="2"/>
    </font>
    <font>
      <b/>
      <sz val="8"/>
      <name val="Book Antiqua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DashDotDot"/>
    </border>
    <border>
      <left style="thin"/>
      <right>
        <color indexed="63"/>
      </right>
      <top style="medium"/>
      <bottom style="mediumDashDotDot"/>
    </border>
    <border>
      <left style="thin"/>
      <right style="medium"/>
      <top style="medium"/>
      <bottom style="mediumDashDotDot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DashDotDot"/>
    </border>
    <border>
      <left style="thin"/>
      <right style="thin"/>
      <top style="medium"/>
      <bottom style="mediumDashDotDot"/>
    </border>
    <border>
      <left>
        <color indexed="63"/>
      </left>
      <right>
        <color indexed="63"/>
      </right>
      <top style="medium"/>
      <bottom style="mediumDashDotDot"/>
    </border>
    <border>
      <left>
        <color indexed="63"/>
      </left>
      <right style="thin"/>
      <top style="medium"/>
      <bottom style="mediumDashDotDot"/>
    </border>
    <border>
      <left>
        <color indexed="63"/>
      </left>
      <right style="medium"/>
      <top style="medium"/>
      <bottom style="mediumDashDotDot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8" fillId="33" borderId="10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0" borderId="16" xfId="0" applyFont="1" applyBorder="1" applyAlignment="1">
      <alignment horizontal="center"/>
    </xf>
    <xf numFmtId="0" fontId="7" fillId="33" borderId="1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8" fillId="33" borderId="19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4" xfId="0" applyFont="1" applyFill="1" applyBorder="1" applyAlignment="1">
      <alignment horizontal="center"/>
    </xf>
    <xf numFmtId="0" fontId="7" fillId="34" borderId="24" xfId="0" applyFont="1" applyFill="1" applyBorder="1" applyAlignment="1">
      <alignment horizontal="center"/>
    </xf>
    <xf numFmtId="4" fontId="7" fillId="34" borderId="24" xfId="0" applyNumberFormat="1" applyFont="1" applyFill="1" applyBorder="1" applyAlignment="1">
      <alignment horizontal="center"/>
    </xf>
    <xf numFmtId="0" fontId="8" fillId="34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49" fontId="11" fillId="0" borderId="27" xfId="52" applyNumberFormat="1" applyFont="1" applyBorder="1" applyAlignment="1">
      <alignment horizontal="center" vertical="top"/>
      <protection/>
    </xf>
    <xf numFmtId="0" fontId="5" fillId="0" borderId="27" xfId="52" applyFont="1" applyBorder="1" applyAlignment="1">
      <alignment horizontal="justify" vertical="top"/>
      <protection/>
    </xf>
    <xf numFmtId="4" fontId="5" fillId="0" borderId="28" xfId="0" applyNumberFormat="1" applyFont="1" applyBorder="1" applyAlignment="1">
      <alignment horizontal="center"/>
    </xf>
    <xf numFmtId="175" fontId="5" fillId="0" borderId="2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11" fillId="0" borderId="13" xfId="52" applyNumberFormat="1" applyFont="1" applyBorder="1" applyAlignment="1">
      <alignment horizontal="center" vertical="top"/>
      <protection/>
    </xf>
    <xf numFmtId="0" fontId="12" fillId="35" borderId="13" xfId="0" applyFont="1" applyFill="1" applyBorder="1" applyAlignment="1">
      <alignment horizontal="left" vertical="center" wrapText="1"/>
    </xf>
    <xf numFmtId="4" fontId="9" fillId="0" borderId="30" xfId="0" applyNumberFormat="1" applyFont="1" applyBorder="1" applyAlignment="1">
      <alignment horizontal="center"/>
    </xf>
    <xf numFmtId="175" fontId="9" fillId="0" borderId="31" xfId="0" applyNumberFormat="1" applyFont="1" applyBorder="1" applyAlignment="1">
      <alignment horizontal="center"/>
    </xf>
    <xf numFmtId="49" fontId="11" fillId="0" borderId="16" xfId="52" applyNumberFormat="1" applyFont="1" applyBorder="1" applyAlignment="1">
      <alignment horizontal="center" vertical="top"/>
      <protection/>
    </xf>
    <xf numFmtId="0" fontId="13" fillId="35" borderId="16" xfId="0" applyFont="1" applyFill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/>
    </xf>
    <xf numFmtId="175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9" fontId="7" fillId="0" borderId="27" xfId="52" applyNumberFormat="1" applyFont="1" applyBorder="1" applyAlignment="1">
      <alignment horizontal="center" vertical="top"/>
      <protection/>
    </xf>
    <xf numFmtId="0" fontId="14" fillId="35" borderId="27" xfId="0" applyFont="1" applyFill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/>
    </xf>
    <xf numFmtId="49" fontId="10" fillId="0" borderId="13" xfId="52" applyNumberFormat="1" applyFont="1" applyBorder="1" applyAlignment="1">
      <alignment horizontal="center" vertical="top"/>
      <protection/>
    </xf>
    <xf numFmtId="0" fontId="15" fillId="35" borderId="16" xfId="0" applyFont="1" applyFill="1" applyBorder="1" applyAlignment="1">
      <alignment horizontal="left" vertical="center" wrapText="1"/>
    </xf>
    <xf numFmtId="4" fontId="4" fillId="0" borderId="16" xfId="0" applyNumberFormat="1" applyFont="1" applyBorder="1" applyAlignment="1">
      <alignment horizontal="center"/>
    </xf>
    <xf numFmtId="180" fontId="4" fillId="0" borderId="33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4" fillId="0" borderId="37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16" fillId="0" borderId="13" xfId="52" applyFont="1" applyBorder="1" applyAlignment="1">
      <alignment horizontal="justify" vertical="top"/>
      <protection/>
    </xf>
    <xf numFmtId="4" fontId="4" fillId="0" borderId="30" xfId="0" applyNumberFormat="1" applyFont="1" applyBorder="1" applyAlignment="1">
      <alignment horizontal="center"/>
    </xf>
    <xf numFmtId="175" fontId="4" fillId="0" borderId="19" xfId="0" applyNumberFormat="1" applyFont="1" applyBorder="1" applyAlignment="1">
      <alignment horizontal="center"/>
    </xf>
    <xf numFmtId="0" fontId="4" fillId="36" borderId="35" xfId="0" applyFont="1" applyFill="1" applyBorder="1" applyAlignment="1">
      <alignment/>
    </xf>
    <xf numFmtId="0" fontId="5" fillId="36" borderId="36" xfId="0" applyFont="1" applyFill="1" applyBorder="1" applyAlignment="1">
      <alignment horizontal="center"/>
    </xf>
    <xf numFmtId="49" fontId="11" fillId="36" borderId="38" xfId="52" applyNumberFormat="1" applyFont="1" applyFill="1" applyBorder="1" applyAlignment="1">
      <alignment horizontal="center" vertical="top"/>
      <protection/>
    </xf>
    <xf numFmtId="0" fontId="7" fillId="36" borderId="36" xfId="52" applyFont="1" applyFill="1" applyBorder="1" applyAlignment="1">
      <alignment horizontal="center" vertical="center"/>
      <protection/>
    </xf>
    <xf numFmtId="4" fontId="5" fillId="36" borderId="39" xfId="0" applyNumberFormat="1" applyFont="1" applyFill="1" applyBorder="1" applyAlignment="1">
      <alignment horizontal="center" vertical="center"/>
    </xf>
    <xf numFmtId="10" fontId="5" fillId="36" borderId="40" xfId="0" applyNumberFormat="1" applyFont="1" applyFill="1" applyBorder="1" applyAlignment="1">
      <alignment horizontal="center" vertical="center"/>
    </xf>
    <xf numFmtId="0" fontId="4" fillId="34" borderId="41" xfId="0" applyFont="1" applyFill="1" applyBorder="1" applyAlignment="1">
      <alignment/>
    </xf>
    <xf numFmtId="0" fontId="5" fillId="34" borderId="42" xfId="0" applyFont="1" applyFill="1" applyBorder="1" applyAlignment="1">
      <alignment horizontal="center"/>
    </xf>
    <xf numFmtId="49" fontId="11" fillId="34" borderId="43" xfId="52" applyNumberFormat="1" applyFont="1" applyFill="1" applyBorder="1" applyAlignment="1">
      <alignment horizontal="center" vertical="top"/>
      <protection/>
    </xf>
    <xf numFmtId="0" fontId="5" fillId="34" borderId="42" xfId="52" applyFont="1" applyFill="1" applyBorder="1" applyAlignment="1">
      <alignment horizontal="center" vertical="center"/>
      <protection/>
    </xf>
    <xf numFmtId="4" fontId="4" fillId="34" borderId="44" xfId="0" applyNumberFormat="1" applyFont="1" applyFill="1" applyBorder="1" applyAlignment="1">
      <alignment horizontal="center"/>
    </xf>
    <xf numFmtId="175" fontId="4" fillId="34" borderId="45" xfId="0" applyNumberFormat="1" applyFont="1" applyFill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7" xfId="0" applyNumberFormat="1" applyFont="1" applyBorder="1" applyAlignment="1">
      <alignment horizontal="center"/>
    </xf>
    <xf numFmtId="49" fontId="7" fillId="0" borderId="46" xfId="52" applyNumberFormat="1" applyFont="1" applyBorder="1" applyAlignment="1">
      <alignment horizontal="center" vertical="top"/>
      <protection/>
    </xf>
    <xf numFmtId="0" fontId="5" fillId="0" borderId="28" xfId="0" applyFont="1" applyBorder="1" applyAlignment="1">
      <alignment horizontal="left" vertical="center"/>
    </xf>
    <xf numFmtId="49" fontId="17" fillId="0" borderId="47" xfId="52" applyNumberFormat="1" applyFont="1" applyBorder="1" applyAlignment="1">
      <alignment horizontal="center" vertical="top"/>
      <protection/>
    </xf>
    <xf numFmtId="0" fontId="9" fillId="0" borderId="48" xfId="52" applyFont="1" applyBorder="1" applyAlignment="1">
      <alignment vertical="center"/>
      <protection/>
    </xf>
    <xf numFmtId="4" fontId="9" fillId="0" borderId="49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  <xf numFmtId="0" fontId="11" fillId="0" borderId="16" xfId="0" applyFont="1" applyBorder="1" applyAlignment="1">
      <alignment horizontal="center" vertical="top"/>
    </xf>
    <xf numFmtId="0" fontId="6" fillId="0" borderId="32" xfId="0" applyFont="1" applyBorder="1" applyAlignment="1">
      <alignment horizontal="left" wrapText="1"/>
    </xf>
    <xf numFmtId="4" fontId="4" fillId="0" borderId="50" xfId="0" applyNumberFormat="1" applyFont="1" applyBorder="1" applyAlignment="1">
      <alignment horizontal="center"/>
    </xf>
    <xf numFmtId="175" fontId="4" fillId="0" borderId="51" xfId="0" applyNumberFormat="1" applyFont="1" applyBorder="1" applyAlignment="1">
      <alignment horizontal="center"/>
    </xf>
    <xf numFmtId="0" fontId="11" fillId="0" borderId="16" xfId="52" applyFont="1" applyBorder="1" applyAlignment="1">
      <alignment horizontal="justify" vertical="top"/>
      <protection/>
    </xf>
    <xf numFmtId="0" fontId="5" fillId="0" borderId="28" xfId="0" applyFont="1" applyBorder="1" applyAlignment="1">
      <alignment horizontal="left"/>
    </xf>
    <xf numFmtId="0" fontId="9" fillId="0" borderId="52" xfId="0" applyFont="1" applyBorder="1" applyAlignment="1">
      <alignment horizontal="left" vertical="center"/>
    </xf>
    <xf numFmtId="4" fontId="9" fillId="0" borderId="52" xfId="0" applyNumberFormat="1" applyFont="1" applyBorder="1" applyAlignment="1">
      <alignment horizontal="center"/>
    </xf>
    <xf numFmtId="175" fontId="5" fillId="0" borderId="53" xfId="0" applyNumberFormat="1" applyFont="1" applyBorder="1" applyAlignment="1">
      <alignment horizontal="center"/>
    </xf>
    <xf numFmtId="0" fontId="6" fillId="0" borderId="34" xfId="0" applyFont="1" applyBorder="1" applyAlignment="1">
      <alignment horizontal="left" vertical="top" wrapText="1"/>
    </xf>
    <xf numFmtId="4" fontId="4" fillId="0" borderId="34" xfId="0" applyNumberFormat="1" applyFont="1" applyBorder="1" applyAlignment="1">
      <alignment horizontal="center" vertical="center"/>
    </xf>
    <xf numFmtId="175" fontId="4" fillId="0" borderId="33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7" fillId="0" borderId="27" xfId="0" applyFont="1" applyBorder="1" applyAlignment="1">
      <alignment horizontal="center" vertical="top"/>
    </xf>
    <xf numFmtId="4" fontId="5" fillId="0" borderId="27" xfId="0" applyNumberFormat="1" applyFont="1" applyBorder="1" applyAlignment="1">
      <alignment horizontal="center" vertical="center"/>
    </xf>
    <xf numFmtId="175" fontId="5" fillId="0" borderId="54" xfId="0" applyNumberFormat="1" applyFont="1" applyBorder="1" applyAlignment="1">
      <alignment horizontal="center" vertical="center"/>
    </xf>
    <xf numFmtId="0" fontId="4" fillId="0" borderId="55" xfId="0" applyFont="1" applyBorder="1" applyAlignment="1">
      <alignment/>
    </xf>
    <xf numFmtId="0" fontId="10" fillId="0" borderId="12" xfId="0" applyFont="1" applyBorder="1" applyAlignment="1">
      <alignment horizontal="center" vertical="top"/>
    </xf>
    <xf numFmtId="4" fontId="9" fillId="0" borderId="12" xfId="0" applyNumberFormat="1" applyFont="1" applyBorder="1" applyAlignment="1">
      <alignment horizontal="center" vertical="center"/>
    </xf>
    <xf numFmtId="175" fontId="9" fillId="0" borderId="53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left" vertical="center" wrapText="1"/>
    </xf>
    <xf numFmtId="4" fontId="4" fillId="0" borderId="56" xfId="0" applyNumberFormat="1" applyFont="1" applyBorder="1" applyAlignment="1">
      <alignment horizontal="center" vertical="center"/>
    </xf>
    <xf numFmtId="4" fontId="4" fillId="37" borderId="56" xfId="0" applyNumberFormat="1" applyFont="1" applyFill="1" applyBorder="1" applyAlignment="1">
      <alignment horizontal="center" vertical="center"/>
    </xf>
    <xf numFmtId="175" fontId="4" fillId="0" borderId="57" xfId="0" applyNumberFormat="1" applyFont="1" applyBorder="1" applyAlignment="1">
      <alignment horizontal="center" vertical="center"/>
    </xf>
    <xf numFmtId="0" fontId="5" fillId="33" borderId="30" xfId="0" applyFont="1" applyFill="1" applyBorder="1" applyAlignment="1">
      <alignment horizontal="center"/>
    </xf>
    <xf numFmtId="4" fontId="5" fillId="33" borderId="18" xfId="42" applyNumberFormat="1" applyFont="1" applyFill="1" applyBorder="1" applyAlignment="1">
      <alignment horizontal="center"/>
    </xf>
    <xf numFmtId="175" fontId="5" fillId="33" borderId="19" xfId="42" applyNumberFormat="1" applyFont="1" applyFill="1" applyBorder="1" applyAlignment="1">
      <alignment horizontal="center"/>
    </xf>
    <xf numFmtId="0" fontId="18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174" fontId="5" fillId="0" borderId="29" xfId="0" applyNumberFormat="1" applyFont="1" applyBorder="1" applyAlignment="1">
      <alignment horizontal="center"/>
    </xf>
    <xf numFmtId="174" fontId="9" fillId="0" borderId="53" xfId="0" applyNumberFormat="1" applyFont="1" applyBorder="1" applyAlignment="1">
      <alignment horizontal="center"/>
    </xf>
    <xf numFmtId="174" fontId="4" fillId="0" borderId="57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vertical="top"/>
    </xf>
    <xf numFmtId="0" fontId="6" fillId="0" borderId="16" xfId="0" applyFont="1" applyBorder="1" applyAlignment="1">
      <alignment horizontal="left" wrapText="1"/>
    </xf>
    <xf numFmtId="0" fontId="12" fillId="35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 wrapText="1"/>
    </xf>
    <xf numFmtId="49" fontId="11" fillId="0" borderId="0" xfId="52" applyNumberFormat="1" applyFont="1" applyBorder="1" applyAlignment="1">
      <alignment horizontal="center" vertical="top"/>
      <protection/>
    </xf>
    <xf numFmtId="4" fontId="9" fillId="0" borderId="13" xfId="0" applyNumberFormat="1" applyFont="1" applyBorder="1" applyAlignment="1">
      <alignment horizontal="center"/>
    </xf>
    <xf numFmtId="4" fontId="5" fillId="0" borderId="58" xfId="0" applyNumberFormat="1" applyFont="1" applyBorder="1" applyAlignment="1">
      <alignment horizontal="center" vertical="center"/>
    </xf>
    <xf numFmtId="4" fontId="5" fillId="37" borderId="58" xfId="0" applyNumberFormat="1" applyFont="1" applyFill="1" applyBorder="1" applyAlignment="1">
      <alignment horizontal="center" vertical="center"/>
    </xf>
    <xf numFmtId="4" fontId="9" fillId="0" borderId="59" xfId="0" applyNumberFormat="1" applyFont="1" applyBorder="1" applyAlignment="1">
      <alignment horizontal="center" vertical="center"/>
    </xf>
    <xf numFmtId="4" fontId="9" fillId="37" borderId="59" xfId="0" applyNumberFormat="1" applyFont="1" applyFill="1" applyBorder="1" applyAlignment="1">
      <alignment horizontal="center" vertical="center"/>
    </xf>
    <xf numFmtId="4" fontId="5" fillId="0" borderId="27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175" fontId="9" fillId="0" borderId="60" xfId="0" applyNumberFormat="1" applyFont="1" applyBorder="1" applyAlignment="1">
      <alignment horizontal="center"/>
    </xf>
    <xf numFmtId="0" fontId="19" fillId="33" borderId="61" xfId="0" applyFont="1" applyFill="1" applyBorder="1" applyAlignment="1">
      <alignment horizontal="center" vertical="center"/>
    </xf>
    <xf numFmtId="0" fontId="19" fillId="33" borderId="37" xfId="0" applyFont="1" applyFill="1" applyBorder="1" applyAlignment="1">
      <alignment horizontal="center" vertical="center"/>
    </xf>
    <xf numFmtId="0" fontId="19" fillId="33" borderId="32" xfId="0" applyFont="1" applyFill="1" applyBorder="1" applyAlignment="1">
      <alignment horizontal="center" vertical="center"/>
    </xf>
    <xf numFmtId="0" fontId="19" fillId="33" borderId="13" xfId="0" applyFont="1" applyFill="1" applyBorder="1" applyAlignment="1">
      <alignment horizontal="center" vertical="center"/>
    </xf>
    <xf numFmtId="0" fontId="5" fillId="33" borderId="32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" fontId="7" fillId="33" borderId="32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view="pageBreakPreview" zoomScale="60" workbookViewId="0" topLeftCell="A6">
      <selection activeCell="D3" sqref="D3"/>
    </sheetView>
  </sheetViews>
  <sheetFormatPr defaultColWidth="9.125" defaultRowHeight="12.75"/>
  <cols>
    <col min="1" max="1" width="5.00390625" style="1" customWidth="1"/>
    <col min="2" max="2" width="6.625" style="1" customWidth="1"/>
    <col min="3" max="3" width="5.875" style="1" customWidth="1"/>
    <col min="4" max="4" width="41.375" style="1" customWidth="1"/>
    <col min="5" max="6" width="12.00390625" style="1" bestFit="1" customWidth="1"/>
    <col min="7" max="7" width="8.875" style="1" customWidth="1"/>
    <col min="8" max="8" width="13.50390625" style="1" customWidth="1"/>
    <col min="9" max="16384" width="9.125" style="1" customWidth="1"/>
  </cols>
  <sheetData>
    <row r="1" spans="2:8" ht="13.5">
      <c r="B1" s="2"/>
      <c r="C1" s="2"/>
      <c r="D1" s="2"/>
      <c r="E1" s="3" t="s">
        <v>37</v>
      </c>
      <c r="H1" s="3"/>
    </row>
    <row r="2" spans="2:8" ht="13.5">
      <c r="B2" s="2"/>
      <c r="C2" s="2"/>
      <c r="D2" s="2"/>
      <c r="E2" s="3" t="s">
        <v>41</v>
      </c>
      <c r="H2" s="3"/>
    </row>
    <row r="3" spans="2:8" ht="13.5">
      <c r="B3" s="2"/>
      <c r="C3" s="2"/>
      <c r="D3" s="2"/>
      <c r="E3" s="4" t="s">
        <v>4</v>
      </c>
      <c r="H3" s="3"/>
    </row>
    <row r="4" spans="2:8" ht="13.5">
      <c r="B4" s="2"/>
      <c r="C4" s="2"/>
      <c r="D4" s="2"/>
      <c r="E4" s="3" t="s">
        <v>42</v>
      </c>
      <c r="H4" s="3"/>
    </row>
    <row r="5" spans="2:5" ht="13.5">
      <c r="B5" s="2"/>
      <c r="C5" s="2"/>
      <c r="D5" s="106" t="s">
        <v>36</v>
      </c>
      <c r="E5" s="3"/>
    </row>
    <row r="6" spans="2:8" ht="36.75" customHeight="1" thickBot="1">
      <c r="B6" s="131" t="s">
        <v>35</v>
      </c>
      <c r="C6" s="131"/>
      <c r="D6" s="131"/>
      <c r="E6" s="131"/>
      <c r="F6" s="131"/>
      <c r="G6" s="105"/>
      <c r="H6" s="105"/>
    </row>
    <row r="7" spans="1:7" ht="12.75">
      <c r="A7" s="123" t="s">
        <v>0</v>
      </c>
      <c r="B7" s="125" t="s">
        <v>1</v>
      </c>
      <c r="C7" s="127" t="s">
        <v>2</v>
      </c>
      <c r="D7" s="127" t="s">
        <v>5</v>
      </c>
      <c r="E7" s="12" t="s">
        <v>11</v>
      </c>
      <c r="F7" s="129" t="s">
        <v>3</v>
      </c>
      <c r="G7" s="5" t="s">
        <v>6</v>
      </c>
    </row>
    <row r="8" spans="1:7" ht="13.5" thickBot="1">
      <c r="A8" s="124"/>
      <c r="B8" s="126"/>
      <c r="C8" s="128"/>
      <c r="D8" s="128"/>
      <c r="E8" s="13" t="s">
        <v>12</v>
      </c>
      <c r="F8" s="130"/>
      <c r="G8" s="14" t="s">
        <v>7</v>
      </c>
    </row>
    <row r="9" spans="1:7" ht="14.25" thickBot="1">
      <c r="A9" s="15">
        <v>1</v>
      </c>
      <c r="B9" s="16">
        <v>2</v>
      </c>
      <c r="C9" s="16">
        <v>3</v>
      </c>
      <c r="D9" s="16">
        <v>4</v>
      </c>
      <c r="E9" s="16">
        <v>5</v>
      </c>
      <c r="F9" s="16">
        <v>6</v>
      </c>
      <c r="G9" s="17">
        <v>7</v>
      </c>
    </row>
    <row r="10" spans="1:7" ht="14.25" thickBot="1">
      <c r="A10" s="18"/>
      <c r="B10" s="19"/>
      <c r="C10" s="19"/>
      <c r="D10" s="19" t="s">
        <v>13</v>
      </c>
      <c r="E10" s="20"/>
      <c r="F10" s="21"/>
      <c r="G10" s="22"/>
    </row>
    <row r="11" spans="1:7" ht="14.25" thickBot="1">
      <c r="A11" s="23">
        <v>600</v>
      </c>
      <c r="B11" s="24"/>
      <c r="C11" s="25"/>
      <c r="D11" s="26" t="s">
        <v>14</v>
      </c>
      <c r="E11" s="27">
        <f>SUM(E12)</f>
        <v>4416421.28</v>
      </c>
      <c r="F11" s="27">
        <f>SUM(F12)</f>
        <v>4216421.28</v>
      </c>
      <c r="G11" s="28">
        <v>95.5</v>
      </c>
    </row>
    <row r="12" spans="1:7" ht="15" thickBot="1" thickTop="1">
      <c r="A12" s="29"/>
      <c r="B12" s="30" t="s">
        <v>15</v>
      </c>
      <c r="C12" s="31"/>
      <c r="D12" s="32" t="s">
        <v>16</v>
      </c>
      <c r="E12" s="33">
        <f>SUM(E13)</f>
        <v>4416421.28</v>
      </c>
      <c r="F12" s="33">
        <f>SUM(F13)</f>
        <v>4216421.28</v>
      </c>
      <c r="G12" s="34">
        <v>95.5</v>
      </c>
    </row>
    <row r="13" spans="1:7" ht="42.75">
      <c r="A13" s="29"/>
      <c r="B13" s="11"/>
      <c r="C13" s="35" t="s">
        <v>17</v>
      </c>
      <c r="D13" s="36" t="s">
        <v>18</v>
      </c>
      <c r="E13" s="37">
        <v>4416421.28</v>
      </c>
      <c r="F13" s="37">
        <v>4216421.28</v>
      </c>
      <c r="G13" s="38">
        <v>95.5</v>
      </c>
    </row>
    <row r="14" spans="1:7" ht="13.5">
      <c r="A14" s="29"/>
      <c r="B14" s="11"/>
      <c r="C14" s="35"/>
      <c r="D14" s="36"/>
      <c r="E14" s="39"/>
      <c r="F14" s="39"/>
      <c r="G14" s="38"/>
    </row>
    <row r="15" spans="1:7" ht="27.75" thickBot="1">
      <c r="A15" s="23">
        <v>754</v>
      </c>
      <c r="B15" s="24"/>
      <c r="C15" s="40"/>
      <c r="D15" s="41" t="s">
        <v>38</v>
      </c>
      <c r="E15" s="27">
        <f>SUM(E16)</f>
        <v>60069.5</v>
      </c>
      <c r="F15" s="27">
        <f>SUM(F16)</f>
        <v>60069.5</v>
      </c>
      <c r="G15" s="28">
        <v>100</v>
      </c>
    </row>
    <row r="16" spans="1:7" ht="15" thickBot="1" thickTop="1">
      <c r="A16" s="29"/>
      <c r="B16" s="42">
        <v>75412</v>
      </c>
      <c r="C16" s="43"/>
      <c r="D16" s="32" t="s">
        <v>39</v>
      </c>
      <c r="E16" s="33">
        <f>SUM(E17:E18)</f>
        <v>60069.5</v>
      </c>
      <c r="F16" s="33">
        <f>SUM(F17:F18)</f>
        <v>60069.5</v>
      </c>
      <c r="G16" s="34">
        <v>100</v>
      </c>
    </row>
    <row r="17" spans="1:7" ht="32.25">
      <c r="A17" s="29"/>
      <c r="B17" s="11"/>
      <c r="C17" s="35" t="s">
        <v>21</v>
      </c>
      <c r="D17" s="36" t="s">
        <v>22</v>
      </c>
      <c r="E17" s="39">
        <v>20069.5</v>
      </c>
      <c r="F17" s="39">
        <v>20069.5</v>
      </c>
      <c r="G17" s="38">
        <v>100</v>
      </c>
    </row>
    <row r="18" spans="1:7" ht="42.75">
      <c r="A18" s="29"/>
      <c r="B18" s="11"/>
      <c r="C18" s="35" t="s">
        <v>17</v>
      </c>
      <c r="D18" s="36" t="s">
        <v>18</v>
      </c>
      <c r="E18" s="39">
        <v>40000</v>
      </c>
      <c r="F18" s="39">
        <v>40000</v>
      </c>
      <c r="G18" s="38">
        <v>100</v>
      </c>
    </row>
    <row r="19" spans="1:7" ht="13.5">
      <c r="A19" s="29"/>
      <c r="B19" s="11"/>
      <c r="C19" s="35"/>
      <c r="D19" s="36"/>
      <c r="E19" s="39"/>
      <c r="F19" s="39"/>
      <c r="G19" s="38"/>
    </row>
    <row r="20" spans="1:7" ht="27.75" thickBot="1">
      <c r="A20" s="23">
        <v>900</v>
      </c>
      <c r="B20" s="24"/>
      <c r="C20" s="40"/>
      <c r="D20" s="41" t="s">
        <v>23</v>
      </c>
      <c r="E20" s="27">
        <f>SUM(E21+E24+E27)</f>
        <v>257674.02</v>
      </c>
      <c r="F20" s="27">
        <f>SUM(F21+F24+F27)</f>
        <v>257674.02</v>
      </c>
      <c r="G20" s="28">
        <v>100</v>
      </c>
    </row>
    <row r="21" spans="1:7" ht="18" customHeight="1" thickBot="1" thickTop="1">
      <c r="A21" s="29"/>
      <c r="B21" s="42">
        <v>90005</v>
      </c>
      <c r="C21" s="43"/>
      <c r="D21" s="32" t="s">
        <v>24</v>
      </c>
      <c r="E21" s="33">
        <v>39667</v>
      </c>
      <c r="F21" s="33">
        <v>39667</v>
      </c>
      <c r="G21" s="34">
        <v>100</v>
      </c>
    </row>
    <row r="22" spans="1:7" ht="32.25">
      <c r="A22" s="29"/>
      <c r="B22" s="11"/>
      <c r="C22" s="35" t="s">
        <v>21</v>
      </c>
      <c r="D22" s="36" t="s">
        <v>22</v>
      </c>
      <c r="E22" s="39">
        <v>39667</v>
      </c>
      <c r="F22" s="39">
        <v>39667</v>
      </c>
      <c r="G22" s="38">
        <v>100</v>
      </c>
    </row>
    <row r="23" spans="1:7" ht="13.5">
      <c r="A23" s="29"/>
      <c r="B23" s="11"/>
      <c r="C23" s="35"/>
      <c r="D23" s="36"/>
      <c r="E23" s="39"/>
      <c r="F23" s="39"/>
      <c r="G23" s="38"/>
    </row>
    <row r="24" spans="1:7" ht="14.25" thickBot="1">
      <c r="A24" s="29"/>
      <c r="B24" s="8">
        <v>90015</v>
      </c>
      <c r="C24" s="43"/>
      <c r="D24" s="32" t="s">
        <v>25</v>
      </c>
      <c r="E24" s="33">
        <v>199457.02</v>
      </c>
      <c r="F24" s="33">
        <v>199457.02</v>
      </c>
      <c r="G24" s="34">
        <v>100</v>
      </c>
    </row>
    <row r="25" spans="1:7" ht="42.75">
      <c r="A25" s="29"/>
      <c r="B25" s="11"/>
      <c r="C25" s="35" t="s">
        <v>17</v>
      </c>
      <c r="D25" s="36" t="s">
        <v>18</v>
      </c>
      <c r="E25" s="39">
        <v>199457.02</v>
      </c>
      <c r="F25" s="39">
        <v>199457.02</v>
      </c>
      <c r="G25" s="38">
        <v>100</v>
      </c>
    </row>
    <row r="26" spans="1:7" ht="13.5">
      <c r="A26" s="29"/>
      <c r="B26" s="11"/>
      <c r="C26" s="35"/>
      <c r="D26" s="36"/>
      <c r="E26" s="39"/>
      <c r="F26" s="39"/>
      <c r="G26" s="38"/>
    </row>
    <row r="27" spans="1:7" ht="14.25" thickBot="1">
      <c r="A27" s="29"/>
      <c r="B27" s="8">
        <v>90095</v>
      </c>
      <c r="C27" s="43"/>
      <c r="D27" s="32" t="s">
        <v>20</v>
      </c>
      <c r="E27" s="33">
        <v>18550</v>
      </c>
      <c r="F27" s="33">
        <v>18550</v>
      </c>
      <c r="G27" s="34">
        <v>100</v>
      </c>
    </row>
    <row r="28" spans="1:7" ht="42.75">
      <c r="A28" s="29"/>
      <c r="B28" s="11"/>
      <c r="C28" s="35" t="s">
        <v>17</v>
      </c>
      <c r="D28" s="36" t="s">
        <v>18</v>
      </c>
      <c r="E28" s="39">
        <v>18550</v>
      </c>
      <c r="F28" s="39">
        <v>18550</v>
      </c>
      <c r="G28" s="38">
        <v>100</v>
      </c>
    </row>
    <row r="29" spans="1:7" ht="15.75" customHeight="1">
      <c r="A29" s="29"/>
      <c r="B29" s="11"/>
      <c r="C29" s="35"/>
      <c r="D29" s="44"/>
      <c r="E29" s="39"/>
      <c r="F29" s="39"/>
      <c r="G29" s="38"/>
    </row>
    <row r="30" spans="1:7" ht="27.75" thickBot="1">
      <c r="A30" s="23">
        <v>921</v>
      </c>
      <c r="B30" s="24"/>
      <c r="C30" s="40"/>
      <c r="D30" s="41" t="s">
        <v>26</v>
      </c>
      <c r="E30" s="27">
        <v>150000</v>
      </c>
      <c r="F30" s="27">
        <v>150000</v>
      </c>
      <c r="G30" s="107">
        <v>100</v>
      </c>
    </row>
    <row r="31" spans="1:7" ht="15" thickBot="1" thickTop="1">
      <c r="A31" s="6"/>
      <c r="B31" s="8">
        <v>92195</v>
      </c>
      <c r="C31" s="43"/>
      <c r="D31" s="32" t="s">
        <v>20</v>
      </c>
      <c r="E31" s="33">
        <v>150000</v>
      </c>
      <c r="F31" s="33">
        <v>150000</v>
      </c>
      <c r="G31" s="108">
        <v>100</v>
      </c>
    </row>
    <row r="32" spans="1:7" ht="42.75">
      <c r="A32" s="6"/>
      <c r="B32" s="11"/>
      <c r="C32" s="35" t="s">
        <v>17</v>
      </c>
      <c r="D32" s="36" t="s">
        <v>18</v>
      </c>
      <c r="E32" s="45">
        <v>150000</v>
      </c>
      <c r="F32" s="45">
        <v>150000</v>
      </c>
      <c r="G32" s="109">
        <v>100</v>
      </c>
    </row>
    <row r="33" spans="1:7" ht="13.5">
      <c r="A33" s="6"/>
      <c r="B33" s="11"/>
      <c r="C33" s="35"/>
      <c r="D33" s="36"/>
      <c r="E33" s="39"/>
      <c r="F33" s="39"/>
      <c r="G33" s="46"/>
    </row>
    <row r="34" spans="1:7" ht="14.25" thickBot="1">
      <c r="A34" s="23">
        <v>926</v>
      </c>
      <c r="B34" s="24"/>
      <c r="C34" s="25"/>
      <c r="D34" s="26" t="s">
        <v>27</v>
      </c>
      <c r="E34" s="27">
        <v>159750</v>
      </c>
      <c r="F34" s="27">
        <v>159750</v>
      </c>
      <c r="G34" s="28">
        <v>100</v>
      </c>
    </row>
    <row r="35" spans="1:7" ht="15" thickBot="1" thickTop="1">
      <c r="A35" s="29"/>
      <c r="B35" s="30" t="s">
        <v>28</v>
      </c>
      <c r="C35" s="31"/>
      <c r="D35" s="32" t="s">
        <v>20</v>
      </c>
      <c r="E35" s="33">
        <v>159750</v>
      </c>
      <c r="F35" s="33">
        <v>159750</v>
      </c>
      <c r="G35" s="34">
        <v>100</v>
      </c>
    </row>
    <row r="36" spans="1:7" ht="42.75">
      <c r="A36" s="29"/>
      <c r="B36" s="11"/>
      <c r="C36" s="35" t="s">
        <v>17</v>
      </c>
      <c r="D36" s="36" t="s">
        <v>18</v>
      </c>
      <c r="E36" s="37">
        <v>159750</v>
      </c>
      <c r="F36" s="37">
        <v>159750</v>
      </c>
      <c r="G36" s="38">
        <v>100</v>
      </c>
    </row>
    <row r="37" spans="1:7" ht="14.25" thickBot="1">
      <c r="A37" s="51"/>
      <c r="B37" s="52"/>
      <c r="C37" s="31"/>
      <c r="D37" s="53"/>
      <c r="E37" s="54"/>
      <c r="F37" s="54"/>
      <c r="G37" s="55"/>
    </row>
    <row r="38" spans="1:7" ht="14.25" thickBot="1">
      <c r="A38" s="56"/>
      <c r="B38" s="57"/>
      <c r="C38" s="58"/>
      <c r="D38" s="59" t="s">
        <v>8</v>
      </c>
      <c r="E38" s="60">
        <f>SUM(E34+E30+E20+E15+E11)</f>
        <v>5043914.800000001</v>
      </c>
      <c r="F38" s="60">
        <f>SUM(F34+F30+F20+F15+F11)</f>
        <v>4843914.800000001</v>
      </c>
      <c r="G38" s="61">
        <f>SUM(F38/E38)</f>
        <v>0.9603482596494295</v>
      </c>
    </row>
    <row r="39" ht="13.5" thickBot="1"/>
    <row r="40" spans="1:7" ht="14.25" thickBot="1">
      <c r="A40" s="47">
        <v>1</v>
      </c>
      <c r="B40" s="48">
        <v>2</v>
      </c>
      <c r="C40" s="48">
        <v>3</v>
      </c>
      <c r="D40" s="49">
        <v>4</v>
      </c>
      <c r="E40" s="48">
        <v>5</v>
      </c>
      <c r="F40" s="48">
        <v>6</v>
      </c>
      <c r="G40" s="50">
        <v>7</v>
      </c>
    </row>
    <row r="41" spans="1:7" ht="14.25" thickBot="1">
      <c r="A41" s="62"/>
      <c r="B41" s="63"/>
      <c r="C41" s="64"/>
      <c r="D41" s="65" t="s">
        <v>29</v>
      </c>
      <c r="E41" s="66"/>
      <c r="F41" s="66"/>
      <c r="G41" s="67"/>
    </row>
    <row r="42" spans="1:7" ht="14.25" thickBot="1">
      <c r="A42" s="68" t="s">
        <v>30</v>
      </c>
      <c r="B42" s="69"/>
      <c r="C42" s="70"/>
      <c r="D42" s="71" t="s">
        <v>14</v>
      </c>
      <c r="E42" s="27">
        <v>4416421.28</v>
      </c>
      <c r="F42" s="27">
        <v>4216421.28</v>
      </c>
      <c r="G42" s="28">
        <v>95.5</v>
      </c>
    </row>
    <row r="43" spans="1:7" ht="15" thickBot="1" thickTop="1">
      <c r="A43" s="6"/>
      <c r="B43" s="30" t="s">
        <v>15</v>
      </c>
      <c r="C43" s="72"/>
      <c r="D43" s="73" t="s">
        <v>16</v>
      </c>
      <c r="E43" s="74">
        <v>4416421.28</v>
      </c>
      <c r="F43" s="74">
        <v>4216421.28</v>
      </c>
      <c r="G43" s="34">
        <v>95.5</v>
      </c>
    </row>
    <row r="44" spans="1:7" ht="13.5">
      <c r="A44" s="6"/>
      <c r="B44" s="75"/>
      <c r="C44" s="76">
        <v>6050</v>
      </c>
      <c r="D44" s="77" t="s">
        <v>31</v>
      </c>
      <c r="E44" s="78">
        <v>4416421.28</v>
      </c>
      <c r="F44" s="78">
        <v>4216421.28</v>
      </c>
      <c r="G44" s="79">
        <v>95.5</v>
      </c>
    </row>
    <row r="45" spans="1:7" ht="13.5">
      <c r="A45" s="6"/>
      <c r="B45" s="75"/>
      <c r="C45" s="110"/>
      <c r="D45" s="111"/>
      <c r="E45" s="39"/>
      <c r="F45" s="39"/>
      <c r="G45" s="38"/>
    </row>
    <row r="46" spans="1:7" ht="27.75" thickBot="1">
      <c r="A46" s="23">
        <v>754</v>
      </c>
      <c r="B46" s="24"/>
      <c r="C46" s="40"/>
      <c r="D46" s="41" t="s">
        <v>38</v>
      </c>
      <c r="E46" s="120">
        <v>60069.5</v>
      </c>
      <c r="F46" s="120">
        <v>60069.5</v>
      </c>
      <c r="G46" s="28">
        <v>100</v>
      </c>
    </row>
    <row r="47" spans="1:7" ht="15" thickBot="1" thickTop="1">
      <c r="A47" s="29"/>
      <c r="B47" s="42">
        <v>75412</v>
      </c>
      <c r="C47" s="43"/>
      <c r="D47" s="112" t="s">
        <v>39</v>
      </c>
      <c r="E47" s="121">
        <v>60069.5</v>
      </c>
      <c r="F47" s="121">
        <v>60069.5</v>
      </c>
      <c r="G47" s="122">
        <v>100</v>
      </c>
    </row>
    <row r="48" spans="1:7" ht="13.5">
      <c r="A48" s="6"/>
      <c r="B48" s="75"/>
      <c r="C48" s="110">
        <v>4210</v>
      </c>
      <c r="D48" s="113" t="s">
        <v>40</v>
      </c>
      <c r="E48" s="37">
        <v>20069.5</v>
      </c>
      <c r="F48" s="37">
        <v>20069.5</v>
      </c>
      <c r="G48" s="38">
        <v>100</v>
      </c>
    </row>
    <row r="49" spans="1:7" ht="13.5">
      <c r="A49" s="6"/>
      <c r="B49" s="75"/>
      <c r="C49" s="110">
        <v>6050</v>
      </c>
      <c r="D49" s="111" t="s">
        <v>31</v>
      </c>
      <c r="E49" s="39">
        <v>40000</v>
      </c>
      <c r="F49" s="39">
        <v>40000</v>
      </c>
      <c r="G49" s="38">
        <v>100</v>
      </c>
    </row>
    <row r="50" spans="1:7" ht="13.5">
      <c r="A50" s="6"/>
      <c r="B50" s="75"/>
      <c r="C50" s="110"/>
      <c r="D50" s="111"/>
      <c r="E50" s="39"/>
      <c r="F50" s="39"/>
      <c r="G50" s="38"/>
    </row>
    <row r="51" spans="1:7" ht="13.5">
      <c r="A51" s="6"/>
      <c r="B51" s="11"/>
      <c r="C51" s="114"/>
      <c r="D51" s="80"/>
      <c r="E51" s="39"/>
      <c r="F51" s="39"/>
      <c r="G51" s="38"/>
    </row>
    <row r="52" spans="1:7" ht="14.25" thickBot="1">
      <c r="A52" s="23">
        <v>801</v>
      </c>
      <c r="B52" s="24"/>
      <c r="C52" s="24"/>
      <c r="D52" s="81" t="s">
        <v>19</v>
      </c>
      <c r="E52" s="27">
        <v>203296</v>
      </c>
      <c r="F52" s="27">
        <v>203296</v>
      </c>
      <c r="G52" s="28">
        <f>SUM(F52/E52)*100</f>
        <v>100</v>
      </c>
    </row>
    <row r="53" spans="1:7" ht="15" thickBot="1" thickTop="1">
      <c r="A53" s="6"/>
      <c r="B53" s="7">
        <v>80195</v>
      </c>
      <c r="C53" s="7"/>
      <c r="D53" s="82" t="s">
        <v>20</v>
      </c>
      <c r="E53" s="83">
        <v>203296</v>
      </c>
      <c r="F53" s="83">
        <v>203296</v>
      </c>
      <c r="G53" s="84">
        <f>SUM(F53/E53)*100</f>
        <v>100</v>
      </c>
    </row>
    <row r="54" spans="1:7" ht="32.25">
      <c r="A54" s="6"/>
      <c r="B54" s="11"/>
      <c r="C54" s="76">
        <v>2320</v>
      </c>
      <c r="D54" s="85" t="s">
        <v>32</v>
      </c>
      <c r="E54" s="86">
        <v>203296</v>
      </c>
      <c r="F54" s="86">
        <v>203296</v>
      </c>
      <c r="G54" s="87">
        <v>100</v>
      </c>
    </row>
    <row r="55" spans="1:7" ht="13.5">
      <c r="A55" s="6"/>
      <c r="B55" s="11"/>
      <c r="C55" s="76"/>
      <c r="D55" s="85"/>
      <c r="E55" s="86"/>
      <c r="F55" s="86"/>
      <c r="G55" s="87"/>
    </row>
    <row r="56" spans="1:7" ht="13.5">
      <c r="A56" s="6"/>
      <c r="B56" s="11"/>
      <c r="C56" s="76"/>
      <c r="D56" s="85"/>
      <c r="E56" s="86"/>
      <c r="F56" s="86"/>
      <c r="G56" s="87"/>
    </row>
    <row r="57" spans="1:7" ht="27.75" thickBot="1">
      <c r="A57" s="88">
        <v>900</v>
      </c>
      <c r="B57" s="24"/>
      <c r="C57" s="25"/>
      <c r="D57" s="26" t="s">
        <v>23</v>
      </c>
      <c r="E57" s="27">
        <f>SUM(E58+E61+E64)</f>
        <v>257674.02</v>
      </c>
      <c r="F57" s="27">
        <f>SUM(F58+F61+F64)</f>
        <v>257674.02</v>
      </c>
      <c r="G57" s="28">
        <v>100</v>
      </c>
    </row>
    <row r="58" spans="1:7" ht="21" customHeight="1" thickBot="1" thickTop="1">
      <c r="A58" s="6"/>
      <c r="B58" s="89" t="s">
        <v>33</v>
      </c>
      <c r="C58" s="31"/>
      <c r="D58" s="32" t="s">
        <v>24</v>
      </c>
      <c r="E58" s="33">
        <v>39667</v>
      </c>
      <c r="F58" s="33">
        <v>39667</v>
      </c>
      <c r="G58" s="34">
        <v>100</v>
      </c>
    </row>
    <row r="59" spans="1:7" ht="13.5">
      <c r="A59" s="6"/>
      <c r="B59" s="90"/>
      <c r="C59" s="76">
        <v>4300</v>
      </c>
      <c r="D59" s="77" t="s">
        <v>9</v>
      </c>
      <c r="E59" s="78">
        <v>39667</v>
      </c>
      <c r="F59" s="78">
        <v>39667</v>
      </c>
      <c r="G59" s="79">
        <v>100</v>
      </c>
    </row>
    <row r="60" spans="1:7" ht="13.5">
      <c r="A60" s="6"/>
      <c r="B60" s="11"/>
      <c r="C60" s="114"/>
      <c r="D60" s="80"/>
      <c r="E60" s="39"/>
      <c r="F60" s="39"/>
      <c r="G60" s="38"/>
    </row>
    <row r="61" spans="1:7" ht="14.25" thickBot="1">
      <c r="A61" s="6"/>
      <c r="B61" s="89" t="s">
        <v>34</v>
      </c>
      <c r="C61" s="31"/>
      <c r="D61" s="32" t="s">
        <v>25</v>
      </c>
      <c r="E61" s="33">
        <v>199457.02</v>
      </c>
      <c r="F61" s="33">
        <v>199457.02</v>
      </c>
      <c r="G61" s="34">
        <v>100</v>
      </c>
    </row>
    <row r="62" spans="1:7" ht="13.5">
      <c r="A62" s="6"/>
      <c r="B62" s="90"/>
      <c r="C62" s="76">
        <v>6050</v>
      </c>
      <c r="D62" s="77" t="s">
        <v>31</v>
      </c>
      <c r="E62" s="78">
        <v>199457.02</v>
      </c>
      <c r="F62" s="78">
        <v>199457.02</v>
      </c>
      <c r="G62" s="79">
        <v>100</v>
      </c>
    </row>
    <row r="63" spans="1:7" ht="13.5">
      <c r="A63" s="6"/>
      <c r="B63" s="11"/>
      <c r="C63" s="110"/>
      <c r="D63" s="111"/>
      <c r="E63" s="39"/>
      <c r="F63" s="39"/>
      <c r="G63" s="38"/>
    </row>
    <row r="64" spans="1:7" ht="14.25" thickBot="1">
      <c r="A64" s="6"/>
      <c r="B64" s="8">
        <v>90095</v>
      </c>
      <c r="C64" s="43"/>
      <c r="D64" s="32" t="s">
        <v>20</v>
      </c>
      <c r="E64" s="115">
        <v>18550</v>
      </c>
      <c r="F64" s="115">
        <v>18550</v>
      </c>
      <c r="G64" s="34">
        <v>100</v>
      </c>
    </row>
    <row r="65" spans="1:7" ht="13.5">
      <c r="A65" s="6"/>
      <c r="B65" s="11"/>
      <c r="C65" s="76">
        <v>6050</v>
      </c>
      <c r="D65" s="77" t="s">
        <v>31</v>
      </c>
      <c r="E65" s="39">
        <v>18550</v>
      </c>
      <c r="F65" s="39">
        <v>18550</v>
      </c>
      <c r="G65" s="38">
        <v>100</v>
      </c>
    </row>
    <row r="66" spans="1:7" ht="13.5">
      <c r="A66" s="6"/>
      <c r="B66" s="11"/>
      <c r="C66" s="114"/>
      <c r="D66" s="80"/>
      <c r="E66" s="39"/>
      <c r="F66" s="39"/>
      <c r="G66" s="38"/>
    </row>
    <row r="67" spans="1:7" ht="13.5">
      <c r="A67" s="6"/>
      <c r="B67" s="11"/>
      <c r="C67" s="114"/>
      <c r="D67" s="80"/>
      <c r="E67" s="39"/>
      <c r="F67" s="39"/>
      <c r="G67" s="38"/>
    </row>
    <row r="68" spans="1:7" ht="27.75" thickBot="1">
      <c r="A68" s="88">
        <v>921</v>
      </c>
      <c r="B68" s="24"/>
      <c r="C68" s="91"/>
      <c r="D68" s="41" t="s">
        <v>26</v>
      </c>
      <c r="E68" s="92">
        <v>150000</v>
      </c>
      <c r="F68" s="92">
        <v>150000</v>
      </c>
      <c r="G68" s="93">
        <v>100</v>
      </c>
    </row>
    <row r="69" spans="1:7" ht="15" thickBot="1" thickTop="1">
      <c r="A69" s="94"/>
      <c r="B69" s="7">
        <v>92195</v>
      </c>
      <c r="C69" s="95"/>
      <c r="D69" s="32" t="s">
        <v>20</v>
      </c>
      <c r="E69" s="96">
        <v>150000</v>
      </c>
      <c r="F69" s="96">
        <v>150000</v>
      </c>
      <c r="G69" s="97">
        <v>100</v>
      </c>
    </row>
    <row r="70" spans="1:7" ht="13.5">
      <c r="A70" s="6"/>
      <c r="B70" s="11"/>
      <c r="C70" s="76">
        <v>6050</v>
      </c>
      <c r="D70" s="98" t="s">
        <v>31</v>
      </c>
      <c r="E70" s="99">
        <v>150000</v>
      </c>
      <c r="F70" s="100">
        <v>150000</v>
      </c>
      <c r="G70" s="101">
        <v>100</v>
      </c>
    </row>
    <row r="71" spans="1:7" ht="13.5">
      <c r="A71" s="6"/>
      <c r="B71" s="11"/>
      <c r="C71" s="114"/>
      <c r="D71" s="80"/>
      <c r="E71" s="39"/>
      <c r="F71" s="39"/>
      <c r="G71" s="38"/>
    </row>
    <row r="72" spans="1:7" ht="14.25" thickBot="1">
      <c r="A72" s="23">
        <v>926</v>
      </c>
      <c r="B72" s="24"/>
      <c r="C72" s="25"/>
      <c r="D72" s="26" t="s">
        <v>27</v>
      </c>
      <c r="E72" s="116">
        <v>159750</v>
      </c>
      <c r="F72" s="117">
        <v>159750</v>
      </c>
      <c r="G72" s="93">
        <v>100</v>
      </c>
    </row>
    <row r="73" spans="1:7" ht="15" thickBot="1" thickTop="1">
      <c r="A73" s="29"/>
      <c r="B73" s="30" t="s">
        <v>28</v>
      </c>
      <c r="C73" s="31"/>
      <c r="D73" s="32" t="s">
        <v>20</v>
      </c>
      <c r="E73" s="118">
        <v>159750</v>
      </c>
      <c r="F73" s="119">
        <v>159750</v>
      </c>
      <c r="G73" s="97">
        <v>100</v>
      </c>
    </row>
    <row r="74" spans="1:7" ht="13.5">
      <c r="A74" s="29"/>
      <c r="B74" s="11"/>
      <c r="C74" s="76">
        <v>6050</v>
      </c>
      <c r="D74" s="98" t="s">
        <v>31</v>
      </c>
      <c r="E74" s="99">
        <v>159750</v>
      </c>
      <c r="F74" s="100">
        <v>159750</v>
      </c>
      <c r="G74" s="101">
        <v>100</v>
      </c>
    </row>
    <row r="75" spans="1:7" ht="13.5">
      <c r="A75" s="6"/>
      <c r="B75" s="11"/>
      <c r="C75" s="76"/>
      <c r="D75" s="98"/>
      <c r="E75" s="99"/>
      <c r="F75" s="100"/>
      <c r="G75" s="101"/>
    </row>
    <row r="76" spans="1:7" ht="14.25" thickBot="1">
      <c r="A76" s="9"/>
      <c r="B76" s="10"/>
      <c r="C76" s="10"/>
      <c r="D76" s="102" t="s">
        <v>10</v>
      </c>
      <c r="E76" s="103">
        <f>SUM(E42+E46+E52+E57+E68+E72)</f>
        <v>5247210.8</v>
      </c>
      <c r="F76" s="103">
        <f>SUM(F42+F46+F52+F57+F68+F72)</f>
        <v>5047210.8</v>
      </c>
      <c r="G76" s="104">
        <f>F76/E76%</f>
        <v>96.18845120535275</v>
      </c>
    </row>
  </sheetData>
  <sheetProtection/>
  <mergeCells count="6">
    <mergeCell ref="A7:A8"/>
    <mergeCell ref="B7:B8"/>
    <mergeCell ref="C7:C8"/>
    <mergeCell ref="D7:D8"/>
    <mergeCell ref="F7:F8"/>
    <mergeCell ref="B6:F6"/>
  </mergeCells>
  <printOptions horizontalCentered="1"/>
  <pageMargins left="0.7086614173228347" right="0.7086614173228347" top="0.7480314960629921" bottom="0.7480314960629921" header="0.31496062992125984" footer="0.31496062992125984"/>
  <pageSetup firstPageNumber="28" useFirstPageNumber="1" horizontalDpi="300" verticalDpi="300" orientation="portrait" paperSize="9" scale="94" r:id="rId1"/>
  <headerFooter>
    <oddFooter>&amp;C&amp;P</oddFooter>
    <firstFooter>&amp;C30</first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Umig_Chorzele</cp:lastModifiedBy>
  <cp:lastPrinted>2024-03-29T01:30:58Z</cp:lastPrinted>
  <dcterms:created xsi:type="dcterms:W3CDTF">1998-12-09T13:02:10Z</dcterms:created>
  <dcterms:modified xsi:type="dcterms:W3CDTF">2024-03-29T01:31:07Z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