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<sst xmlns="http://schemas.openxmlformats.org/spreadsheetml/2006/main" count="34" uniqueCount="32">
  <si>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Dział</t>
  </si>
  <si>
    <t>Rozdział</t>
  </si>
  <si>
    <t>§</t>
  </si>
  <si>
    <t>Plan po zmianach</t>
  </si>
  <si>
    <t>Wykonanie</t>
  </si>
  <si>
    <t>Burmistrza Miasta i Gminy Chorzele</t>
  </si>
  <si>
    <t>Treść</t>
  </si>
  <si>
    <t>%</t>
  </si>
  <si>
    <t>wykonania</t>
  </si>
  <si>
    <t>D O C H O D Y</t>
  </si>
  <si>
    <t>Ogółem dochody</t>
  </si>
  <si>
    <t>W Y D A T K I</t>
  </si>
  <si>
    <t>Ogółem wydatki</t>
  </si>
  <si>
    <t>S P R A W O Z D A N I E</t>
  </si>
  <si>
    <t>Załącznik Nr 11</t>
  </si>
  <si>
    <t>Z WYKONANIA PLANU DOCHODÓW Z TYTUŁU OPŁAT ZA GOSPDOAROWANIE ODPADAMI KOMUNALNYMI I PLANU WYDATKÓW NA POKRYCIE KOSZTOW FUNKCJONOWANIA SYSTEMU GOSPODARKI ODPADAMI KOMUNALNYMI ZA 2023 r.</t>
  </si>
  <si>
    <t>GOSPODARKA KOMUNALNA I OCHRONA ŚRODKOWISKA</t>
  </si>
  <si>
    <t>Gospodarka odpadami komunalnymi</t>
  </si>
  <si>
    <t>0490</t>
  </si>
  <si>
    <t>Wynagrodzenia osobowe pracowników</t>
  </si>
  <si>
    <t>Dodatkowe wynagrodzenie roczne</t>
  </si>
  <si>
    <t>Wynagrodzenia agencyjno-prowizyjne</t>
  </si>
  <si>
    <t>Składki na ubezpieczenia społeczne</t>
  </si>
  <si>
    <t>Składki na Fundusz Pracy oraz Fundusz Solidarnościowy</t>
  </si>
  <si>
    <t>Zakup materiałów i wyposażenia</t>
  </si>
  <si>
    <t>Zakup usług pozostałych</t>
  </si>
  <si>
    <t>Opłaty z tytułu zakupu usług telekomunikacyjnych</t>
  </si>
  <si>
    <t>Podróże służbowe krajowe</t>
  </si>
  <si>
    <t>Odpisy na zakładowy fundusz świadczeń socjalnych</t>
  </si>
  <si>
    <t>Wpływy z innych lokalnych opłat pobieranych przez jednostki samorządu terytorialnego na podstawie odrębnych ustaw</t>
  </si>
  <si>
    <t>do Zarządzenia Nr 50/2024</t>
  </si>
  <si>
    <t>z dnia 28 marca 2024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</si>
</sst>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  <numFmt numFmtId="181" formatCode="_-* #,##0.0\ _z_ł_-;\-* #,##0.0\ _z_ł_-;_-* &quot;-&quot;?\ _z_ł_-;_-@_-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b/>
      <i/>
      <sz val="10"/>
      <name val="Book Antiqua"/>
      <family val="1"/>
    </font>
    <font>
      <b/>
      <i/>
      <sz val="9"/>
      <name val="Book Antiqua"/>
      <family val="1"/>
    </font>
    <font>
      <sz val="9"/>
      <name val="Book Antiqua"/>
      <family val="1"/>
    </font>
    <font>
      <b/>
      <i/>
      <sz val="9.5"/>
      <name val="Book Antiqua"/>
      <family val="1"/>
    </font>
    <font>
      <sz val="9.5"/>
      <name val="Book Antiqua"/>
      <family val="1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20" xfId="42" applyNumberFormat="1" applyFont="1" applyBorder="1" applyAlignment="1">
      <alignment horizontal="right"/>
    </xf>
    <xf numFmtId="181" fontId="9" fillId="0" borderId="21" xfId="42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4" fontId="11" fillId="0" borderId="22" xfId="42" applyNumberFormat="1" applyFont="1" applyBorder="1" applyAlignment="1">
      <alignment horizontal="right"/>
    </xf>
    <xf numFmtId="4" fontId="11" fillId="0" borderId="13" xfId="42" applyNumberFormat="1" applyFont="1" applyBorder="1" applyAlignment="1">
      <alignment horizontal="right"/>
    </xf>
    <xf numFmtId="181" fontId="12" fillId="0" borderId="14" xfId="42" applyNumberFormat="1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24" xfId="42" applyNumberFormat="1" applyFont="1" applyBorder="1" applyAlignment="1">
      <alignment horizontal="right"/>
    </xf>
    <xf numFmtId="181" fontId="13" fillId="0" borderId="12" xfId="42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" fontId="6" fillId="0" borderId="25" xfId="42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6" fillId="33" borderId="28" xfId="42" applyNumberFormat="1" applyFont="1" applyFill="1" applyBorder="1" applyAlignment="1">
      <alignment horizontal="right"/>
    </xf>
    <xf numFmtId="181" fontId="9" fillId="33" borderId="29" xfId="42" applyNumberFormat="1" applyFont="1" applyFill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30" xfId="0" applyFont="1" applyBorder="1" applyAlignment="1">
      <alignment horizontal="center"/>
    </xf>
    <xf numFmtId="174" fontId="6" fillId="0" borderId="31" xfId="42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181" fontId="14" fillId="0" borderId="14" xfId="42" applyNumberFormat="1" applyFont="1" applyBorder="1" applyAlignment="1">
      <alignment/>
    </xf>
    <xf numFmtId="181" fontId="15" fillId="0" borderId="12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24" xfId="42" applyNumberFormat="1" applyFont="1" applyBorder="1" applyAlignment="1">
      <alignment horizontal="right" vertical="center"/>
    </xf>
    <xf numFmtId="181" fontId="15" fillId="0" borderId="12" xfId="42" applyNumberFormat="1" applyFont="1" applyBorder="1" applyAlignment="1">
      <alignment vertical="center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4" fontId="6" fillId="33" borderId="28" xfId="42" applyNumberFormat="1" applyFont="1" applyFill="1" applyBorder="1" applyAlignment="1">
      <alignment/>
    </xf>
    <xf numFmtId="181" fontId="6" fillId="33" borderId="29" xfId="42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49" fontId="4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wrapText="1"/>
    </xf>
    <xf numFmtId="0" fontId="13" fillId="0" borderId="10" xfId="0" applyFont="1" applyBorder="1" applyAlignment="1">
      <alignment/>
    </xf>
    <xf numFmtId="0" fontId="11" fillId="0" borderId="37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34" borderId="25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9" fillId="33" borderId="36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view="pageLayout" workbookViewId="0" topLeftCell="A1">
      <selection activeCell="D2" sqref="D2"/>
    </sheetView>
  </sheetViews>
  <sheetFormatPr defaultColWidth="9.125" defaultRowHeight="12.75"/>
  <cols>
    <col min="1" max="1" width="5.00390625" style="1" customWidth="1"/>
    <col min="2" max="2" width="6.875" style="1" customWidth="1"/>
    <col min="3" max="3" width="6.50390625" style="1" customWidth="1"/>
    <col min="4" max="4" width="42.625" style="1" customWidth="1"/>
    <col min="5" max="5" width="11.875" style="1" customWidth="1"/>
    <col min="6" max="6" width="13.375" style="1" customWidth="1"/>
    <col min="7" max="7" width="12.50390625" style="1" customWidth="1"/>
    <col min="8" max="8" width="13.50390625" style="1" customWidth="1"/>
    <col min="9" max="16384" width="9.125" style="1" customWidth="1"/>
  </cols>
  <sheetData>
    <row r="2" spans="2:8" ht="13.5">
      <c r="B2" s="2"/>
      <c r="C2" s="2"/>
      <c r="D2" s="2"/>
      <c r="E2" s="3"/>
      <c r="F2" s="3" t="s">
        <v>14</v>
      </c>
      <c r="H2" s="3"/>
    </row>
    <row r="3" spans="2:8" ht="13.5">
      <c r="B3" s="2"/>
      <c r="C3" s="2"/>
      <c r="D3" s="2"/>
      <c r="E3" s="3"/>
      <c r="F3" s="3" t="s">
        <v>30</v>
      </c>
      <c r="H3" s="3"/>
    </row>
    <row r="4" spans="2:8" ht="13.5">
      <c r="B4" s="2"/>
      <c r="C4" s="2"/>
      <c r="D4" s="2"/>
      <c r="E4" s="3"/>
      <c r="F4" s="6" t="s">
        <v>5</v>
      </c>
      <c r="H4" s="3"/>
    </row>
    <row r="5" spans="2:8" ht="13.5">
      <c r="B5" s="2"/>
      <c r="C5" s="2"/>
      <c r="D5" s="2"/>
      <c r="E5" s="3"/>
      <c r="F5" s="3" t="s">
        <v>31</v>
      </c>
      <c r="H5" s="3"/>
    </row>
    <row r="6" spans="2:8" ht="13.5">
      <c r="B6" s="2"/>
      <c r="C6" s="2"/>
      <c r="D6" s="57" t="s">
        <v>13</v>
      </c>
      <c r="E6" s="3"/>
      <c r="F6" s="3"/>
      <c r="H6" s="3"/>
    </row>
    <row r="7" spans="2:8" ht="59.25" customHeight="1">
      <c r="B7" s="80" t="s">
        <v>15</v>
      </c>
      <c r="C7" s="80"/>
      <c r="D7" s="80"/>
      <c r="E7" s="80"/>
      <c r="F7" s="80"/>
      <c r="G7" s="58"/>
      <c r="H7" s="58"/>
    </row>
    <row r="8" spans="5:6" ht="18" thickBot="1">
      <c r="E8" s="4"/>
      <c r="F8" s="4"/>
    </row>
    <row r="9" spans="1:7" ht="12.75">
      <c r="A9" s="71" t="s">
        <v>0</v>
      </c>
      <c r="B9" s="74" t="s">
        <v>1</v>
      </c>
      <c r="C9" s="77" t="s">
        <v>2</v>
      </c>
      <c r="D9" s="77" t="s">
        <v>6</v>
      </c>
      <c r="E9" s="81" t="s">
        <v>3</v>
      </c>
      <c r="F9" s="84" t="s">
        <v>4</v>
      </c>
      <c r="G9" s="7" t="s">
        <v>7</v>
      </c>
    </row>
    <row r="10" spans="1:7" ht="12.75">
      <c r="A10" s="72"/>
      <c r="B10" s="75"/>
      <c r="C10" s="78"/>
      <c r="D10" s="78"/>
      <c r="E10" s="82"/>
      <c r="F10" s="85"/>
      <c r="G10" s="8" t="s">
        <v>8</v>
      </c>
    </row>
    <row r="11" spans="1:7" ht="13.5" thickBot="1">
      <c r="A11" s="73"/>
      <c r="B11" s="76"/>
      <c r="C11" s="79"/>
      <c r="D11" s="79"/>
      <c r="E11" s="83"/>
      <c r="F11" s="9"/>
      <c r="G11" s="10"/>
    </row>
    <row r="12" spans="1:7" ht="15" customHeight="1" thickBot="1">
      <c r="A12" s="11"/>
      <c r="B12" s="67" t="s">
        <v>9</v>
      </c>
      <c r="C12" s="69"/>
      <c r="D12" s="70"/>
      <c r="E12" s="12"/>
      <c r="F12" s="13"/>
      <c r="G12" s="14"/>
    </row>
    <row r="13" spans="1:7" ht="33" customHeight="1" thickBot="1" thickTop="1">
      <c r="A13" s="15">
        <v>900</v>
      </c>
      <c r="B13" s="16"/>
      <c r="C13" s="17"/>
      <c r="D13" s="62" t="s">
        <v>16</v>
      </c>
      <c r="E13" s="18">
        <f>SUM(E14)</f>
        <v>2238440</v>
      </c>
      <c r="F13" s="18">
        <f>SUM(F14)</f>
        <v>2262218.02</v>
      </c>
      <c r="G13" s="19">
        <v>101.1</v>
      </c>
    </row>
    <row r="14" spans="1:7" ht="21.75" customHeight="1" thickBot="1" thickTop="1">
      <c r="A14" s="11"/>
      <c r="B14" s="20">
        <v>90002</v>
      </c>
      <c r="C14" s="21"/>
      <c r="D14" s="59" t="s">
        <v>17</v>
      </c>
      <c r="E14" s="22">
        <v>2238440</v>
      </c>
      <c r="F14" s="23">
        <f>SUM(F15:F16)</f>
        <v>2262218.02</v>
      </c>
      <c r="G14" s="24">
        <v>101.1</v>
      </c>
    </row>
    <row r="15" spans="1:7" ht="42" customHeight="1">
      <c r="A15" s="25"/>
      <c r="B15" s="26"/>
      <c r="C15" s="61" t="s">
        <v>18</v>
      </c>
      <c r="D15" s="60" t="s">
        <v>29</v>
      </c>
      <c r="E15" s="28">
        <v>2238440</v>
      </c>
      <c r="F15" s="28">
        <v>2262218.02</v>
      </c>
      <c r="G15" s="29">
        <f>SUM(F15/E15)*100</f>
        <v>101.06225853719555</v>
      </c>
    </row>
    <row r="16" spans="1:7" ht="13.5">
      <c r="A16" s="25"/>
      <c r="B16" s="26"/>
      <c r="C16" s="30"/>
      <c r="D16" s="5"/>
      <c r="E16" s="28"/>
      <c r="F16" s="28"/>
      <c r="G16" s="29"/>
    </row>
    <row r="17" spans="1:7" ht="14.25" customHeight="1" thickBot="1">
      <c r="A17" s="32"/>
      <c r="B17" s="33"/>
      <c r="C17" s="34"/>
      <c r="D17" s="35"/>
      <c r="E17" s="28"/>
      <c r="F17" s="28"/>
      <c r="G17" s="29"/>
    </row>
    <row r="18" spans="1:7" ht="30" customHeight="1" thickBot="1">
      <c r="A18" s="36"/>
      <c r="B18" s="37"/>
      <c r="C18" s="37"/>
      <c r="D18" s="38" t="s">
        <v>10</v>
      </c>
      <c r="E18" s="39">
        <f>SUM(E13)</f>
        <v>2238440</v>
      </c>
      <c r="F18" s="39">
        <f>SUM(F13)</f>
        <v>2262218.02</v>
      </c>
      <c r="G18" s="40">
        <f>F18/E18%</f>
        <v>101.06225853719555</v>
      </c>
    </row>
    <row r="19" spans="1:7" ht="25.5" customHeight="1" thickBot="1">
      <c r="A19" s="25"/>
      <c r="B19" s="66" t="s">
        <v>11</v>
      </c>
      <c r="C19" s="67"/>
      <c r="D19" s="68"/>
      <c r="E19" s="41"/>
      <c r="F19" s="41"/>
      <c r="G19" s="42"/>
    </row>
    <row r="20" spans="1:7" ht="36" customHeight="1" thickBot="1" thickTop="1">
      <c r="A20" s="43">
        <v>900</v>
      </c>
      <c r="B20" s="62"/>
      <c r="C20" s="62"/>
      <c r="D20" s="62" t="s">
        <v>16</v>
      </c>
      <c r="E20" s="31">
        <f>SUM(E21)</f>
        <v>2370598.1199999996</v>
      </c>
      <c r="F20" s="31">
        <f>SUM(F21)</f>
        <v>2140714.59</v>
      </c>
      <c r="G20" s="44">
        <f>F20/E20%</f>
        <v>90.30272031093993</v>
      </c>
    </row>
    <row r="21" spans="1:7" ht="22.5" customHeight="1" thickBot="1" thickTop="1">
      <c r="A21" s="25"/>
      <c r="B21" s="33">
        <v>90002</v>
      </c>
      <c r="C21" s="47"/>
      <c r="D21" s="64" t="s">
        <v>17</v>
      </c>
      <c r="E21" s="23">
        <f>SUM(E22:E31)</f>
        <v>2370598.1199999996</v>
      </c>
      <c r="F21" s="23">
        <f>SUM(F22:F31)</f>
        <v>2140714.59</v>
      </c>
      <c r="G21" s="48">
        <f>F21/E21%</f>
        <v>90.30272031093993</v>
      </c>
    </row>
    <row r="22" spans="1:7" ht="13.5">
      <c r="A22" s="25"/>
      <c r="B22" s="45"/>
      <c r="C22" s="46">
        <v>4010</v>
      </c>
      <c r="D22" s="27" t="s">
        <v>19</v>
      </c>
      <c r="E22" s="28">
        <v>122703.12</v>
      </c>
      <c r="F22" s="28">
        <v>111487.98</v>
      </c>
      <c r="G22" s="49">
        <f aca="true" t="shared" si="0" ref="G22:G31">SUM(F22/E22)*100</f>
        <v>90.85993901377569</v>
      </c>
    </row>
    <row r="23" spans="1:7" ht="13.5">
      <c r="A23" s="25"/>
      <c r="B23" s="45"/>
      <c r="C23" s="46">
        <v>4040</v>
      </c>
      <c r="D23" s="27" t="s">
        <v>20</v>
      </c>
      <c r="E23" s="28">
        <v>7884.29</v>
      </c>
      <c r="F23" s="28">
        <v>7884.29</v>
      </c>
      <c r="G23" s="49">
        <f t="shared" si="0"/>
        <v>100</v>
      </c>
    </row>
    <row r="24" spans="1:7" ht="13.5">
      <c r="A24" s="25"/>
      <c r="B24" s="45"/>
      <c r="C24" s="46">
        <v>4100</v>
      </c>
      <c r="D24" s="27" t="s">
        <v>21</v>
      </c>
      <c r="E24" s="28">
        <v>20000</v>
      </c>
      <c r="F24" s="28">
        <v>16504</v>
      </c>
      <c r="G24" s="49">
        <f t="shared" si="0"/>
        <v>82.52000000000001</v>
      </c>
    </row>
    <row r="25" spans="1:7" ht="13.5">
      <c r="A25" s="25"/>
      <c r="B25" s="45"/>
      <c r="C25" s="46">
        <v>4110</v>
      </c>
      <c r="D25" s="27" t="s">
        <v>22</v>
      </c>
      <c r="E25" s="28">
        <v>22411.12</v>
      </c>
      <c r="F25" s="28">
        <v>19946.43</v>
      </c>
      <c r="G25" s="49">
        <f t="shared" si="0"/>
        <v>89.00237917605189</v>
      </c>
    </row>
    <row r="26" spans="1:7" ht="13.5">
      <c r="A26" s="25"/>
      <c r="B26" s="45"/>
      <c r="C26" s="46">
        <v>4120</v>
      </c>
      <c r="D26" s="63" t="s">
        <v>23</v>
      </c>
      <c r="E26" s="28">
        <v>3227.84</v>
      </c>
      <c r="F26" s="28">
        <v>2857.82</v>
      </c>
      <c r="G26" s="49">
        <f t="shared" si="0"/>
        <v>88.53660652324774</v>
      </c>
    </row>
    <row r="27" spans="1:7" ht="13.5">
      <c r="A27" s="25"/>
      <c r="B27" s="45"/>
      <c r="C27" s="46">
        <v>4210</v>
      </c>
      <c r="D27" s="27" t="s">
        <v>24</v>
      </c>
      <c r="E27" s="28">
        <v>70732.76</v>
      </c>
      <c r="F27" s="28">
        <v>9015.32</v>
      </c>
      <c r="G27" s="49">
        <f t="shared" si="0"/>
        <v>12.745607551578647</v>
      </c>
    </row>
    <row r="28" spans="1:7" ht="13.5">
      <c r="A28" s="25"/>
      <c r="B28" s="27"/>
      <c r="C28" s="46">
        <v>4300</v>
      </c>
      <c r="D28" s="27" t="s">
        <v>25</v>
      </c>
      <c r="E28" s="28">
        <v>2119514.94</v>
      </c>
      <c r="F28" s="28">
        <v>1968930.45</v>
      </c>
      <c r="G28" s="49">
        <f t="shared" si="0"/>
        <v>92.89533245752918</v>
      </c>
    </row>
    <row r="29" spans="1:7" ht="13.5">
      <c r="A29" s="25"/>
      <c r="B29" s="27"/>
      <c r="C29" s="46">
        <v>4360</v>
      </c>
      <c r="D29" s="63" t="s">
        <v>26</v>
      </c>
      <c r="E29" s="28">
        <v>464.75</v>
      </c>
      <c r="F29" s="28">
        <v>429</v>
      </c>
      <c r="G29" s="49">
        <f t="shared" si="0"/>
        <v>92.3076923076923</v>
      </c>
    </row>
    <row r="30" spans="1:7" ht="13.5">
      <c r="A30" s="25"/>
      <c r="B30" s="27"/>
      <c r="C30" s="46">
        <v>4410</v>
      </c>
      <c r="D30" s="27" t="s">
        <v>27</v>
      </c>
      <c r="E30" s="28">
        <v>82</v>
      </c>
      <c r="F30" s="28">
        <v>82</v>
      </c>
      <c r="G30" s="49">
        <f t="shared" si="0"/>
        <v>100</v>
      </c>
    </row>
    <row r="31" spans="1:7" ht="27" customHeight="1" thickBot="1">
      <c r="A31" s="25"/>
      <c r="B31" s="27"/>
      <c r="C31" s="50">
        <v>4440</v>
      </c>
      <c r="D31" s="5" t="s">
        <v>28</v>
      </c>
      <c r="E31" s="51">
        <v>3577.3</v>
      </c>
      <c r="F31" s="51">
        <v>3577.3</v>
      </c>
      <c r="G31" s="52">
        <f t="shared" si="0"/>
        <v>100</v>
      </c>
    </row>
    <row r="32" spans="1:7" ht="14.25" thickBot="1">
      <c r="A32" s="53"/>
      <c r="B32" s="54"/>
      <c r="C32" s="54"/>
      <c r="D32" s="38" t="s">
        <v>12</v>
      </c>
      <c r="E32" s="55">
        <f>SUM(E22:E31)</f>
        <v>2370598.1199999996</v>
      </c>
      <c r="F32" s="55">
        <f>SUM(F22:F31)</f>
        <v>2140714.59</v>
      </c>
      <c r="G32" s="56">
        <f>F32/E32%</f>
        <v>90.30272031093993</v>
      </c>
    </row>
    <row r="50" spans="1:7" ht="12.75">
      <c r="A50" s="65">
        <v>35</v>
      </c>
      <c r="B50" s="65"/>
      <c r="C50" s="65"/>
      <c r="D50" s="65"/>
      <c r="E50" s="65"/>
      <c r="F50" s="65"/>
      <c r="G50" s="65"/>
    </row>
  </sheetData>
  <sheetProtection/>
  <mergeCells count="10">
    <mergeCell ref="B7:F7"/>
    <mergeCell ref="D9:D11"/>
    <mergeCell ref="E9:E11"/>
    <mergeCell ref="F9:F10"/>
    <mergeCell ref="A50:G50"/>
    <mergeCell ref="B19:D19"/>
    <mergeCell ref="B12:D12"/>
    <mergeCell ref="A9:A11"/>
    <mergeCell ref="B9:B11"/>
    <mergeCell ref="C9:C11"/>
  </mergeCells>
  <printOptions horizontalCentered="1"/>
  <pageMargins left="0.35433070866141736" right="0.31496062992125984" top="0.3937007874015748" bottom="0.3937007874015748" header="0.3149606299212598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2024-03-29T01:38:10Z</cp:lastPrinted>
  <dcterms:created xsi:type="dcterms:W3CDTF">1998-12-09T13:02:10Z</dcterms:created>
  <dcterms:modified xsi:type="dcterms:W3CDTF">2024-03-29T01:38:22Z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