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"/>
    </mc:Choice>
  </mc:AlternateContent>
  <xr:revisionPtr revIDLastSave="0" documentId="13_ncr:1_{2B042076-B768-4AB6-B578-B2BF00754E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5" i="1"/>
  <c r="D15" i="1"/>
  <c r="D32" i="1"/>
  <c r="D33" i="1"/>
  <c r="D34" i="1"/>
  <c r="D35" i="1"/>
  <c r="D36" i="1"/>
  <c r="D37" i="1"/>
  <c r="D38" i="1"/>
  <c r="D39" i="1"/>
  <c r="D31" i="1"/>
  <c r="E10" i="1"/>
  <c r="E11" i="1"/>
  <c r="D11" i="1" s="1"/>
  <c r="E14" i="1"/>
  <c r="D14" i="1" s="1"/>
  <c r="E13" i="1"/>
  <c r="D13" i="1" s="1"/>
  <c r="E12" i="1"/>
  <c r="D12" i="1" s="1"/>
  <c r="G17" i="1"/>
  <c r="H17" i="1"/>
  <c r="I17" i="1"/>
  <c r="J17" i="1"/>
  <c r="K17" i="1"/>
  <c r="F17" i="1"/>
  <c r="D18" i="1"/>
  <c r="D19" i="1"/>
  <c r="D20" i="1"/>
  <c r="D21" i="1"/>
  <c r="D22" i="1"/>
  <c r="D23" i="1"/>
  <c r="D24" i="1"/>
  <c r="D25" i="1"/>
  <c r="E17" i="1"/>
  <c r="D17" i="1" s="1"/>
  <c r="G15" i="1"/>
  <c r="H15" i="1"/>
  <c r="I15" i="1"/>
  <c r="J15" i="1"/>
  <c r="G9" i="1"/>
  <c r="H9" i="1"/>
  <c r="I9" i="1"/>
  <c r="J9" i="1"/>
  <c r="K9" i="1"/>
  <c r="D16" i="1"/>
  <c r="D40" i="1"/>
  <c r="E9" i="1" l="1"/>
  <c r="D9" i="1" s="1"/>
  <c r="D10" i="1"/>
</calcChain>
</file>

<file path=xl/sharedStrings.xml><?xml version="1.0" encoding="utf-8"?>
<sst xmlns="http://schemas.openxmlformats.org/spreadsheetml/2006/main" count="62" uniqueCount="52">
  <si>
    <t>Lp.</t>
  </si>
  <si>
    <t>Wyszczególnienie</t>
  </si>
  <si>
    <t>1.</t>
  </si>
  <si>
    <t>2.</t>
  </si>
  <si>
    <t>obiekty szkolne</t>
  </si>
  <si>
    <t>obiekty służby zdrowia</t>
  </si>
  <si>
    <t>3.</t>
  </si>
  <si>
    <t>4.</t>
  </si>
  <si>
    <t>Zmiany (+,-)</t>
  </si>
  <si>
    <t>Dochody uzyskiwane z tytułu gosp. mieniem</t>
  </si>
  <si>
    <r>
      <t xml:space="preserve">Środki transportu </t>
    </r>
    <r>
      <rPr>
        <sz val="9"/>
        <color indexed="8"/>
        <rFont val="Arial Narrow"/>
        <family val="2"/>
        <charset val="238"/>
      </rPr>
      <t>(szt.)</t>
    </r>
  </si>
  <si>
    <t>Budynki – liczba ogółem (szt.), w tym:</t>
  </si>
  <si>
    <t>Sposób zagospodarowania w ha</t>
  </si>
  <si>
    <t>drogi, ulice place</t>
  </si>
  <si>
    <t>Grunty stanowiące własność Gminy ogółem (ha),  w tym:</t>
  </si>
  <si>
    <t>rolne</t>
  </si>
  <si>
    <t>lasy</t>
  </si>
  <si>
    <t>działki bud. zabud. i pod bud.</t>
  </si>
  <si>
    <t>pozostałe (nieużytki, kop. żwiru, piasku, zieleń, wody, inne</t>
  </si>
  <si>
    <t>Wieczyste użytkowanie</t>
  </si>
  <si>
    <t>lokale mieszkalne</t>
  </si>
  <si>
    <t>lokale mieszkalne socjalne</t>
  </si>
  <si>
    <t>mieszkalne 100% własności</t>
  </si>
  <si>
    <t xml:space="preserve">obiekty kulturalne </t>
  </si>
  <si>
    <t xml:space="preserve">W bezpośrednim zarządzie </t>
  </si>
  <si>
    <t>Stanowiące wspólwłasność</t>
  </si>
  <si>
    <t>Grunty Skarbu Państwa w użytk. wieczystym Gminy ogółem (ha),  w tym:</t>
  </si>
  <si>
    <t>pozostałe obiekty użyt. publ., świetlice, strażnice OSP</t>
  </si>
  <si>
    <t>inne (stacje SUW, bud. ZGKiM)</t>
  </si>
  <si>
    <t>Oczyszczalnie ścieków</t>
  </si>
  <si>
    <t>Wysypiska (liczba)</t>
  </si>
  <si>
    <t>Obiekty sportowe</t>
  </si>
  <si>
    <t>Wodociągi - liczba przyłączy</t>
  </si>
  <si>
    <t>Wodociągi - długość w km</t>
  </si>
  <si>
    <t>Ulice, drogi - długość w km</t>
  </si>
  <si>
    <t>Inne</t>
  </si>
  <si>
    <t xml:space="preserve">W zarządzie jedn. i zakł. budżet. </t>
  </si>
  <si>
    <t>W użytkow. wieczystym</t>
  </si>
  <si>
    <t>Informacja o stanie mienia komunalnego – Gmina Chorzele</t>
  </si>
  <si>
    <t>5.</t>
  </si>
  <si>
    <t>6.</t>
  </si>
  <si>
    <t>Sposób zagospodarowania</t>
  </si>
  <si>
    <t>Kanalizacja sanitarna -  liczba przyłączy</t>
  </si>
  <si>
    <t>Kanalizacja sanitarna - długość w km</t>
  </si>
  <si>
    <t xml:space="preserve">              Burmistrza Miasta i Gminy Chorzele</t>
  </si>
  <si>
    <t>Budowle i urządz. techniczne, w tym:</t>
  </si>
  <si>
    <t xml:space="preserve">Stan na dzień 31.12.2022 r. </t>
  </si>
  <si>
    <t>Dzierżawa, najem, użyczenie</t>
  </si>
  <si>
    <t>Stan  na dzień 31.12.2022 r.</t>
  </si>
  <si>
    <t xml:space="preserve">Stan na dzień 31.12.2023 r. </t>
  </si>
  <si>
    <t xml:space="preserve">              Załącznik nr 2 do Zarządzenia nr  52/ 2024</t>
  </si>
  <si>
    <t xml:space="preserve">              z dnia 28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</si>
</sst>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0"/>
    <numFmt numFmtId="166" formatCode="0.000"/>
    <numFmt numFmtId="167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1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65" fontId="0" fillId="0" borderId="0" xfId="0" applyNumberFormat="1"/>
    <xf numFmtId="0" fontId="12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0" fontId="7" fillId="0" borderId="15" xfId="0" applyFont="1" applyBorder="1" applyAlignment="1">
      <alignment horizontal="right" vertical="center" wrapText="1" indent="1"/>
    </xf>
    <xf numFmtId="0" fontId="7" fillId="0" borderId="1" xfId="0" applyFont="1" applyBorder="1" applyAlignment="1">
      <alignment horizontal="right" vertical="center" wrapText="1" indent="1"/>
    </xf>
    <xf numFmtId="166" fontId="0" fillId="0" borderId="0" xfId="0" applyNumberFormat="1"/>
    <xf numFmtId="2" fontId="0" fillId="0" borderId="0" xfId="0" applyNumberFormat="1"/>
    <xf numFmtId="1" fontId="0" fillId="0" borderId="0" xfId="0" applyNumberFormat="1"/>
    <xf numFmtId="0" fontId="8" fillId="0" borderId="22" xfId="0" applyFont="1" applyBorder="1" applyAlignment="1">
      <alignment horizontal="right" vertical="center" wrapText="1" indent="2"/>
    </xf>
    <xf numFmtId="0" fontId="8" fillId="0" borderId="7" xfId="0" applyFont="1" applyBorder="1" applyAlignment="1">
      <alignment horizontal="right" vertical="center" wrapText="1" indent="2"/>
    </xf>
    <xf numFmtId="0" fontId="8" fillId="0" borderId="13" xfId="0" applyFont="1" applyBorder="1" applyAlignment="1">
      <alignment horizontal="right" vertical="center" wrapText="1" indent="2"/>
    </xf>
    <xf numFmtId="3" fontId="10" fillId="0" borderId="22" xfId="0" applyNumberFormat="1" applyFont="1" applyBorder="1" applyAlignment="1">
      <alignment horizontal="right" vertical="center" wrapText="1" indent="2"/>
    </xf>
    <xf numFmtId="3" fontId="10" fillId="0" borderId="7" xfId="0" applyNumberFormat="1" applyFont="1" applyBorder="1" applyAlignment="1">
      <alignment horizontal="right" vertical="center" wrapText="1" indent="2"/>
    </xf>
    <xf numFmtId="3" fontId="10" fillId="0" borderId="13" xfId="0" applyNumberFormat="1" applyFont="1" applyBorder="1" applyAlignment="1">
      <alignment horizontal="right" vertical="center" wrapText="1" indent="2"/>
    </xf>
    <xf numFmtId="0" fontId="7" fillId="0" borderId="23" xfId="0" applyFont="1" applyBorder="1" applyAlignment="1">
      <alignment horizontal="right" vertical="center" wrapText="1" indent="2"/>
    </xf>
    <xf numFmtId="0" fontId="7" fillId="0" borderId="24" xfId="0" applyFont="1" applyBorder="1" applyAlignment="1">
      <alignment horizontal="right" vertical="center" wrapText="1" indent="2"/>
    </xf>
    <xf numFmtId="0" fontId="7" fillId="0" borderId="25" xfId="0" applyFont="1" applyBorder="1" applyAlignment="1">
      <alignment horizontal="right" vertical="center" wrapText="1" indent="2"/>
    </xf>
    <xf numFmtId="3" fontId="11" fillId="0" borderId="23" xfId="0" applyNumberFormat="1" applyFont="1" applyBorder="1" applyAlignment="1">
      <alignment horizontal="right" vertical="center" wrapText="1" indent="2"/>
    </xf>
    <xf numFmtId="3" fontId="11" fillId="0" borderId="24" xfId="0" applyNumberFormat="1" applyFont="1" applyBorder="1" applyAlignment="1">
      <alignment horizontal="right" vertical="center" wrapText="1" indent="2"/>
    </xf>
    <xf numFmtId="3" fontId="11" fillId="0" borderId="25" xfId="0" applyNumberFormat="1" applyFont="1" applyBorder="1" applyAlignment="1">
      <alignment horizontal="right" vertical="center" wrapText="1" indent="2"/>
    </xf>
    <xf numFmtId="0" fontId="7" fillId="0" borderId="26" xfId="0" applyFont="1" applyBorder="1" applyAlignment="1">
      <alignment horizontal="right" vertical="center" wrapText="1" indent="2"/>
    </xf>
    <xf numFmtId="0" fontId="7" fillId="0" borderId="14" xfId="0" applyFont="1" applyBorder="1" applyAlignment="1">
      <alignment horizontal="right" vertical="center" wrapText="1" indent="2"/>
    </xf>
    <xf numFmtId="0" fontId="11" fillId="0" borderId="26" xfId="0" applyFont="1" applyBorder="1" applyAlignment="1">
      <alignment horizontal="right" vertical="center" wrapText="1" indent="2"/>
    </xf>
    <xf numFmtId="0" fontId="7" fillId="0" borderId="9" xfId="0" applyFont="1" applyBorder="1" applyAlignment="1">
      <alignment horizontal="right" vertical="center" wrapText="1" indent="2"/>
    </xf>
    <xf numFmtId="0" fontId="7" fillId="0" borderId="27" xfId="0" applyFont="1" applyBorder="1" applyAlignment="1">
      <alignment horizontal="right" vertical="center" wrapText="1" indent="2"/>
    </xf>
    <xf numFmtId="0" fontId="7" fillId="0" borderId="12" xfId="0" applyFont="1" applyBorder="1" applyAlignment="1">
      <alignment horizontal="right" vertical="center" wrapText="1" indent="2"/>
    </xf>
    <xf numFmtId="0" fontId="7" fillId="0" borderId="15" xfId="0" applyFont="1" applyBorder="1" applyAlignment="1">
      <alignment horizontal="right" vertical="center" wrapText="1" indent="2"/>
    </xf>
    <xf numFmtId="0" fontId="11" fillId="0" borderId="27" xfId="0" applyFont="1" applyBorder="1" applyAlignment="1">
      <alignment horizontal="right" vertical="center" wrapText="1" indent="2"/>
    </xf>
    <xf numFmtId="0" fontId="7" fillId="0" borderId="11" xfId="0" applyFont="1" applyBorder="1" applyAlignment="1">
      <alignment horizontal="right" vertical="center" wrapText="1" indent="2"/>
    </xf>
    <xf numFmtId="0" fontId="7" fillId="0" borderId="22" xfId="0" applyFont="1" applyBorder="1" applyAlignment="1">
      <alignment horizontal="right" vertical="center" wrapText="1" indent="2"/>
    </xf>
    <xf numFmtId="0" fontId="7" fillId="0" borderId="7" xfId="0" applyFont="1" applyBorder="1" applyAlignment="1">
      <alignment horizontal="right" vertical="center" wrapText="1" indent="2"/>
    </xf>
    <xf numFmtId="0" fontId="7" fillId="0" borderId="13" xfId="0" applyFont="1" applyBorder="1" applyAlignment="1">
      <alignment horizontal="right" vertical="center" wrapText="1" indent="2"/>
    </xf>
    <xf numFmtId="0" fontId="11" fillId="0" borderId="22" xfId="0" applyFont="1" applyBorder="1" applyAlignment="1">
      <alignment horizontal="right" vertical="center" wrapText="1" indent="2"/>
    </xf>
    <xf numFmtId="0" fontId="8" fillId="0" borderId="13" xfId="0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right" vertical="center" wrapText="1"/>
    </xf>
    <xf numFmtId="3" fontId="8" fillId="0" borderId="19" xfId="0" applyNumberFormat="1" applyFont="1" applyBorder="1" applyAlignment="1">
      <alignment horizontal="right" vertical="center" wrapText="1" indent="2"/>
    </xf>
    <xf numFmtId="0" fontId="7" fillId="0" borderId="9" xfId="0" applyFont="1" applyBorder="1" applyAlignment="1">
      <alignment horizontal="right" vertical="center" wrapText="1"/>
    </xf>
    <xf numFmtId="166" fontId="7" fillId="0" borderId="14" xfId="0" applyNumberFormat="1" applyFont="1" applyBorder="1" applyAlignment="1">
      <alignment horizontal="right" vertical="center" wrapText="1" indent="1"/>
    </xf>
    <xf numFmtId="3" fontId="7" fillId="0" borderId="14" xfId="0" applyNumberFormat="1" applyFont="1" applyBorder="1" applyAlignment="1">
      <alignment horizontal="right" vertical="center" wrapText="1" indent="1"/>
    </xf>
    <xf numFmtId="3" fontId="7" fillId="0" borderId="9" xfId="0" applyNumberFormat="1" applyFont="1" applyBorder="1" applyAlignment="1">
      <alignment horizontal="right" vertical="center" wrapText="1" inden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0" xfId="0" applyNumberFormat="1" applyFont="1" applyBorder="1" applyAlignment="1">
      <alignment horizontal="right" vertical="center" wrapText="1" indent="2"/>
    </xf>
    <xf numFmtId="0" fontId="7" fillId="0" borderId="26" xfId="0" applyFont="1" applyBorder="1" applyAlignment="1">
      <alignment horizontal="right" vertical="center" wrapText="1" indent="1"/>
    </xf>
    <xf numFmtId="3" fontId="7" fillId="0" borderId="10" xfId="0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166" fontId="7" fillId="0" borderId="10" xfId="0" applyNumberFormat="1" applyFont="1" applyBorder="1" applyAlignment="1">
      <alignment horizontal="right" vertical="center" wrapText="1" indent="1"/>
    </xf>
    <xf numFmtId="0" fontId="4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0" fontId="11" fillId="0" borderId="26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8" fillId="0" borderId="36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3" fontId="7" fillId="0" borderId="26" xfId="0" applyNumberFormat="1" applyFont="1" applyBorder="1" applyAlignment="1">
      <alignment horizontal="right" vertical="center" wrapText="1" indent="1"/>
    </xf>
    <xf numFmtId="167" fontId="7" fillId="0" borderId="26" xfId="0" applyNumberFormat="1" applyFont="1" applyBorder="1" applyAlignment="1">
      <alignment horizontal="right" vertical="center" wrapText="1" indent="1"/>
    </xf>
    <xf numFmtId="4" fontId="7" fillId="0" borderId="26" xfId="0" applyNumberFormat="1" applyFont="1" applyBorder="1" applyAlignment="1">
      <alignment horizontal="right" vertical="center" wrapText="1" indent="1"/>
    </xf>
    <xf numFmtId="3" fontId="7" fillId="0" borderId="27" xfId="0" applyNumberFormat="1" applyFont="1" applyBorder="1" applyAlignment="1">
      <alignment horizontal="right" vertical="center" wrapText="1" indent="1"/>
    </xf>
    <xf numFmtId="1" fontId="7" fillId="0" borderId="20" xfId="0" applyNumberFormat="1" applyFont="1" applyBorder="1" applyAlignment="1">
      <alignment horizontal="right" vertical="center" wrapText="1" indent="2"/>
    </xf>
    <xf numFmtId="166" fontId="7" fillId="0" borderId="9" xfId="0" applyNumberFormat="1" applyFont="1" applyBorder="1" applyAlignment="1">
      <alignment horizontal="right" vertical="center" wrapText="1" indent="1"/>
    </xf>
    <xf numFmtId="1" fontId="7" fillId="0" borderId="18" xfId="0" applyNumberFormat="1" applyFont="1" applyBorder="1" applyAlignment="1">
      <alignment horizontal="right" vertical="center" wrapText="1" indent="2"/>
    </xf>
    <xf numFmtId="4" fontId="7" fillId="0" borderId="17" xfId="0" applyNumberFormat="1" applyFont="1" applyBorder="1" applyAlignment="1">
      <alignment horizontal="right" vertical="center" wrapText="1"/>
    </xf>
    <xf numFmtId="1" fontId="8" fillId="0" borderId="28" xfId="0" applyNumberFormat="1" applyFont="1" applyBorder="1" applyAlignment="1">
      <alignment horizontal="right" vertical="center" wrapText="1" indent="2"/>
    </xf>
    <xf numFmtId="0" fontId="8" fillId="0" borderId="34" xfId="0" applyFont="1" applyBorder="1" applyAlignment="1">
      <alignment horizontal="right" vertical="center" wrapText="1" indent="2"/>
    </xf>
    <xf numFmtId="0" fontId="8" fillId="0" borderId="35" xfId="0" applyFont="1" applyBorder="1" applyAlignment="1">
      <alignment horizontal="right" vertical="center" wrapText="1" indent="2"/>
    </xf>
    <xf numFmtId="0" fontId="8" fillId="0" borderId="37" xfId="0" applyFont="1" applyBorder="1" applyAlignment="1">
      <alignment horizontal="right" vertical="center" wrapText="1" indent="2"/>
    </xf>
    <xf numFmtId="165" fontId="19" fillId="0" borderId="22" xfId="0" applyNumberFormat="1" applyFont="1" applyBorder="1" applyAlignment="1">
      <alignment horizontal="right" vertical="center" wrapText="1" indent="1"/>
    </xf>
    <xf numFmtId="165" fontId="19" fillId="0" borderId="7" xfId="0" applyNumberFormat="1" applyFont="1" applyBorder="1" applyAlignment="1">
      <alignment horizontal="right" vertical="center" wrapText="1" indent="1"/>
    </xf>
    <xf numFmtId="165" fontId="19" fillId="0" borderId="13" xfId="0" applyNumberFormat="1" applyFont="1" applyBorder="1" applyAlignment="1">
      <alignment horizontal="right" vertical="center" wrapText="1" indent="1"/>
    </xf>
    <xf numFmtId="0" fontId="19" fillId="0" borderId="7" xfId="0" applyFont="1" applyBorder="1" applyAlignment="1">
      <alignment horizontal="right" vertical="center" wrapText="1" indent="1"/>
    </xf>
    <xf numFmtId="165" fontId="21" fillId="0" borderId="26" xfId="0" applyNumberFormat="1" applyFont="1" applyBorder="1" applyAlignment="1">
      <alignment horizontal="right" vertical="center" wrapText="1" indent="1"/>
    </xf>
    <xf numFmtId="165" fontId="21" fillId="0" borderId="9" xfId="0" applyNumberFormat="1" applyFont="1" applyBorder="1" applyAlignment="1">
      <alignment horizontal="right" vertical="center" wrapText="1" indent="1"/>
    </xf>
    <xf numFmtId="165" fontId="21" fillId="0" borderId="14" xfId="0" applyNumberFormat="1" applyFont="1" applyBorder="1" applyAlignment="1">
      <alignment horizontal="right" vertical="center" wrapText="1" indent="1"/>
    </xf>
    <xf numFmtId="0" fontId="21" fillId="0" borderId="9" xfId="0" applyFont="1" applyBorder="1" applyAlignment="1">
      <alignment horizontal="right" vertical="center" wrapText="1" indent="1"/>
    </xf>
    <xf numFmtId="0" fontId="21" fillId="0" borderId="14" xfId="0" applyFont="1" applyBorder="1" applyAlignment="1">
      <alignment horizontal="right" vertical="center" wrapText="1" indent="1"/>
    </xf>
    <xf numFmtId="0" fontId="21" fillId="0" borderId="26" xfId="0" applyFont="1" applyBorder="1" applyAlignment="1">
      <alignment horizontal="right" vertical="center" wrapText="1" indent="1"/>
    </xf>
    <xf numFmtId="165" fontId="21" fillId="0" borderId="9" xfId="1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horizontal="right" vertical="center" wrapText="1" indent="1"/>
    </xf>
    <xf numFmtId="165" fontId="21" fillId="0" borderId="2" xfId="0" applyNumberFormat="1" applyFont="1" applyBorder="1" applyAlignment="1">
      <alignment horizontal="right" vertical="center" wrapText="1" indent="1"/>
    </xf>
    <xf numFmtId="165" fontId="21" fillId="0" borderId="3" xfId="0" applyNumberFormat="1" applyFont="1" applyBorder="1" applyAlignment="1">
      <alignment horizontal="right" vertical="center" wrapText="1" indent="1"/>
    </xf>
    <xf numFmtId="165" fontId="21" fillId="0" borderId="11" xfId="0" applyNumberFormat="1" applyFont="1" applyBorder="1" applyAlignment="1">
      <alignment horizontal="right" vertical="center" wrapText="1" indent="1"/>
    </xf>
    <xf numFmtId="0" fontId="21" fillId="0" borderId="15" xfId="0" applyFont="1" applyBorder="1" applyAlignment="1">
      <alignment horizontal="right" vertical="center" wrapText="1" indent="1"/>
    </xf>
    <xf numFmtId="0" fontId="21" fillId="0" borderId="27" xfId="0" applyFont="1" applyBorder="1" applyAlignment="1">
      <alignment horizontal="right" vertical="center" wrapText="1" indent="1"/>
    </xf>
    <xf numFmtId="165" fontId="21" fillId="0" borderId="12" xfId="0" applyNumberFormat="1" applyFont="1" applyBorder="1" applyAlignment="1">
      <alignment horizontal="right" vertical="center" wrapText="1" indent="1"/>
    </xf>
    <xf numFmtId="165" fontId="21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165" fontId="20" fillId="0" borderId="24" xfId="0" applyNumberFormat="1" applyFont="1" applyBorder="1" applyAlignment="1">
      <alignment horizontal="right" vertical="center" wrapText="1" indent="1"/>
    </xf>
    <xf numFmtId="165" fontId="19" fillId="0" borderId="24" xfId="0" applyNumberFormat="1" applyFont="1" applyBorder="1" applyAlignment="1">
      <alignment horizontal="right" vertical="center" wrapText="1" indent="1"/>
    </xf>
    <xf numFmtId="165" fontId="19" fillId="0" borderId="25" xfId="0" applyNumberFormat="1" applyFont="1" applyBorder="1" applyAlignment="1">
      <alignment horizontal="right" vertical="center" wrapText="1" indent="1"/>
    </xf>
    <xf numFmtId="165" fontId="22" fillId="0" borderId="2" xfId="0" applyNumberFormat="1" applyFont="1" applyBorder="1" applyAlignment="1">
      <alignment horizontal="right" vertical="center" wrapText="1" indent="1"/>
    </xf>
    <xf numFmtId="167" fontId="7" fillId="0" borderId="14" xfId="0" applyNumberFormat="1" applyFont="1" applyBorder="1" applyAlignment="1">
      <alignment horizontal="right" vertical="center" wrapText="1" indent="1"/>
    </xf>
    <xf numFmtId="0" fontId="9" fillId="0" borderId="2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" fontId="7" fillId="0" borderId="21" xfId="0" applyNumberFormat="1" applyFont="1" applyBorder="1" applyAlignment="1">
      <alignment horizontal="right" vertical="center" wrapText="1"/>
    </xf>
    <xf numFmtId="2" fontId="7" fillId="0" borderId="20" xfId="0" applyNumberFormat="1" applyFont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wrapText="1"/>
    </xf>
    <xf numFmtId="0" fontId="9" fillId="0" borderId="22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29" zoomScaleNormal="100" workbookViewId="0">
      <selection activeCell="B46" sqref="B46"/>
    </sheetView>
  </sheetViews>
  <sheetFormatPr defaultRowHeight="14.4" x14ac:dyDescent="0.3"/>
  <cols>
    <col min="1" max="1" width="3.44140625" customWidth="1"/>
    <col min="2" max="2" width="28.33203125" customWidth="1"/>
    <col min="3" max="3" width="11" customWidth="1"/>
    <col min="4" max="4" width="10.5546875" customWidth="1"/>
    <col min="5" max="5" width="10.6640625" customWidth="1"/>
    <col min="6" max="7" width="11.6640625" customWidth="1"/>
    <col min="8" max="8" width="11.5546875" customWidth="1"/>
    <col min="9" max="9" width="11.6640625" customWidth="1"/>
    <col min="10" max="10" width="11.88671875" customWidth="1"/>
    <col min="11" max="11" width="13" customWidth="1"/>
    <col min="12" max="12" width="9.44140625" customWidth="1"/>
  </cols>
  <sheetData>
    <row r="1" spans="1:13" ht="12.75" customHeight="1" x14ac:dyDescent="0.3">
      <c r="G1" s="145" t="s">
        <v>50</v>
      </c>
      <c r="H1" s="145"/>
      <c r="I1" s="145"/>
      <c r="J1" s="145"/>
      <c r="K1" s="145"/>
    </row>
    <row r="2" spans="1:13" ht="12.75" customHeight="1" x14ac:dyDescent="0.3">
      <c r="G2" s="145" t="s">
        <v>44</v>
      </c>
      <c r="H2" s="145"/>
      <c r="I2" s="145"/>
      <c r="J2" s="145"/>
      <c r="K2" s="145"/>
    </row>
    <row r="3" spans="1:13" ht="12" customHeight="1" x14ac:dyDescent="0.3">
      <c r="G3" s="145" t="s">
        <v>51</v>
      </c>
      <c r="H3" s="145"/>
      <c r="I3" s="145"/>
      <c r="J3" s="145"/>
      <c r="K3" s="145"/>
    </row>
    <row r="4" spans="1:13" ht="37.5" customHeight="1" x14ac:dyDescent="0.3">
      <c r="A4" s="155" t="s">
        <v>38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5"/>
      <c r="M4" s="5"/>
    </row>
    <row r="5" spans="1:13" ht="8.25" customHeight="1" thickBot="1" x14ac:dyDescent="0.35">
      <c r="L5" s="1"/>
    </row>
    <row r="6" spans="1:13" s="4" customFormat="1" ht="10.5" customHeight="1" x14ac:dyDescent="0.3">
      <c r="A6" s="134" t="s">
        <v>0</v>
      </c>
      <c r="B6" s="148" t="s">
        <v>1</v>
      </c>
      <c r="C6" s="154" t="s">
        <v>48</v>
      </c>
      <c r="D6" s="150" t="s">
        <v>8</v>
      </c>
      <c r="E6" s="152" t="s">
        <v>49</v>
      </c>
      <c r="F6" s="156" t="s">
        <v>12</v>
      </c>
      <c r="G6" s="156"/>
      <c r="H6" s="156"/>
      <c r="I6" s="156"/>
      <c r="J6" s="157"/>
      <c r="K6" s="146" t="s">
        <v>9</v>
      </c>
    </row>
    <row r="7" spans="1:13" s="4" customFormat="1" ht="28.2" customHeight="1" x14ac:dyDescent="0.3">
      <c r="A7" s="135"/>
      <c r="B7" s="149"/>
      <c r="C7" s="158"/>
      <c r="D7" s="151"/>
      <c r="E7" s="153"/>
      <c r="F7" s="127" t="s">
        <v>24</v>
      </c>
      <c r="G7" s="128" t="s">
        <v>36</v>
      </c>
      <c r="H7" s="128" t="s">
        <v>47</v>
      </c>
      <c r="I7" s="127" t="s">
        <v>37</v>
      </c>
      <c r="J7" s="129" t="s">
        <v>25</v>
      </c>
      <c r="K7" s="147"/>
    </row>
    <row r="8" spans="1:13" ht="15" thickBot="1" x14ac:dyDescent="0.35">
      <c r="A8" s="7">
        <v>1</v>
      </c>
      <c r="B8" s="11">
        <v>2</v>
      </c>
      <c r="C8" s="7">
        <v>3</v>
      </c>
      <c r="D8" s="8">
        <v>4</v>
      </c>
      <c r="E8" s="9">
        <v>5</v>
      </c>
      <c r="F8" s="8">
        <v>6</v>
      </c>
      <c r="G8" s="8">
        <v>7</v>
      </c>
      <c r="H8" s="8">
        <v>8</v>
      </c>
      <c r="I8" s="8">
        <v>9</v>
      </c>
      <c r="J8" s="9">
        <v>10</v>
      </c>
      <c r="K8" s="20">
        <v>11</v>
      </c>
    </row>
    <row r="9" spans="1:13" ht="31.5" customHeight="1" x14ac:dyDescent="0.3">
      <c r="A9" s="139" t="s">
        <v>2</v>
      </c>
      <c r="B9" s="15" t="s">
        <v>14</v>
      </c>
      <c r="C9" s="100">
        <v>663.87019999999995</v>
      </c>
      <c r="D9" s="101">
        <f t="shared" ref="D9:D15" si="0">(E9-C9)</f>
        <v>-0.86019999999996344</v>
      </c>
      <c r="E9" s="102">
        <f>(E10+E11+E12+E13+E14)</f>
        <v>663.01</v>
      </c>
      <c r="F9" s="100">
        <f>(F10+F11+F12+F13+F14)</f>
        <v>616.73979999999995</v>
      </c>
      <c r="G9" s="103">
        <f t="shared" ref="G9:K9" si="1">(G10+G11+G12+G13+G14)</f>
        <v>23.133700000000001</v>
      </c>
      <c r="H9" s="101">
        <f t="shared" si="1"/>
        <v>1.7163999999999999</v>
      </c>
      <c r="I9" s="103">
        <f t="shared" si="1"/>
        <v>6.2477999999999998</v>
      </c>
      <c r="J9" s="102">
        <f t="shared" si="1"/>
        <v>15.172300000000002</v>
      </c>
      <c r="K9" s="119">
        <f t="shared" si="1"/>
        <v>313557.26</v>
      </c>
      <c r="L9" s="14"/>
    </row>
    <row r="10" spans="1:13" ht="18" customHeight="1" x14ac:dyDescent="0.3">
      <c r="A10" s="140"/>
      <c r="B10" s="16" t="s">
        <v>15</v>
      </c>
      <c r="C10" s="104">
        <v>46.94</v>
      </c>
      <c r="D10" s="105">
        <f t="shared" si="0"/>
        <v>-4.8999999999992383E-3</v>
      </c>
      <c r="E10" s="106">
        <f>(F10+G10+H10+I10+J10)</f>
        <v>46.935099999999998</v>
      </c>
      <c r="F10" s="104">
        <v>32.987099999999998</v>
      </c>
      <c r="G10" s="105">
        <v>0</v>
      </c>
      <c r="H10" s="105">
        <v>1.5831999999999999</v>
      </c>
      <c r="I10" s="107">
        <v>1.0592999999999999</v>
      </c>
      <c r="J10" s="108">
        <v>11.3055</v>
      </c>
      <c r="K10" s="120">
        <v>9841.27</v>
      </c>
      <c r="L10" s="14"/>
    </row>
    <row r="11" spans="1:13" ht="18" customHeight="1" x14ac:dyDescent="0.3">
      <c r="A11" s="140"/>
      <c r="B11" s="16" t="s">
        <v>17</v>
      </c>
      <c r="C11" s="109">
        <v>43.206299999999999</v>
      </c>
      <c r="D11" s="105">
        <f>(E11-C11)</f>
        <v>-2.3400000000009413E-2</v>
      </c>
      <c r="E11" s="106">
        <f>(F11+G11+H11+I11+J11)</f>
        <v>43.182899999999989</v>
      </c>
      <c r="F11" s="104">
        <v>11.5754</v>
      </c>
      <c r="G11" s="107">
        <v>23.1037</v>
      </c>
      <c r="H11" s="107">
        <v>7.9100000000000004E-2</v>
      </c>
      <c r="I11" s="107">
        <v>5.1885000000000003</v>
      </c>
      <c r="J11" s="106">
        <v>3.2362000000000002</v>
      </c>
      <c r="K11" s="120">
        <v>118406.66</v>
      </c>
      <c r="L11" s="14"/>
    </row>
    <row r="12" spans="1:13" ht="18" customHeight="1" x14ac:dyDescent="0.3">
      <c r="A12" s="140"/>
      <c r="B12" s="16" t="s">
        <v>13</v>
      </c>
      <c r="C12" s="104">
        <v>507.31319999999999</v>
      </c>
      <c r="D12" s="105">
        <f t="shared" si="0"/>
        <v>-1.7486000000000104</v>
      </c>
      <c r="E12" s="106">
        <f>(F12+G12+H12+I12+J12)</f>
        <v>505.56459999999998</v>
      </c>
      <c r="F12" s="109">
        <v>505.51049999999998</v>
      </c>
      <c r="G12" s="105">
        <v>0</v>
      </c>
      <c r="H12" s="105">
        <v>5.4100000000000002E-2</v>
      </c>
      <c r="I12" s="105">
        <v>0</v>
      </c>
      <c r="J12" s="106">
        <v>0</v>
      </c>
      <c r="K12" s="120">
        <v>144591.91</v>
      </c>
      <c r="L12" s="14"/>
    </row>
    <row r="13" spans="1:13" ht="23.4" customHeight="1" x14ac:dyDescent="0.3">
      <c r="A13" s="140"/>
      <c r="B13" s="16" t="s">
        <v>18</v>
      </c>
      <c r="C13" s="109">
        <v>11.6922</v>
      </c>
      <c r="D13" s="105">
        <f t="shared" si="0"/>
        <v>0.95080000000000098</v>
      </c>
      <c r="E13" s="106">
        <f>(F13+G13+H13+I13+J13)</f>
        <v>12.643000000000001</v>
      </c>
      <c r="F13" s="109">
        <v>12.3193</v>
      </c>
      <c r="G13" s="105">
        <v>0</v>
      </c>
      <c r="H13" s="110">
        <v>0</v>
      </c>
      <c r="I13" s="110">
        <v>0</v>
      </c>
      <c r="J13" s="108">
        <v>0.32369999999999999</v>
      </c>
      <c r="K13" s="120">
        <v>40717.42</v>
      </c>
      <c r="L13" s="14"/>
    </row>
    <row r="14" spans="1:13" ht="18" customHeight="1" thickBot="1" x14ac:dyDescent="0.35">
      <c r="A14" s="141"/>
      <c r="B14" s="17" t="s">
        <v>16</v>
      </c>
      <c r="C14" s="111">
        <v>54.718499999999999</v>
      </c>
      <c r="D14" s="112">
        <f t="shared" si="0"/>
        <v>-3.410000000000224E-2</v>
      </c>
      <c r="E14" s="113">
        <f>(F14+G14+H14+I14+J14)</f>
        <v>54.684399999999997</v>
      </c>
      <c r="F14" s="116">
        <v>54.347499999999997</v>
      </c>
      <c r="G14" s="114">
        <v>0.03</v>
      </c>
      <c r="H14" s="114">
        <v>0</v>
      </c>
      <c r="I14" s="114">
        <v>0</v>
      </c>
      <c r="J14" s="115">
        <v>0.30690000000000001</v>
      </c>
      <c r="K14" s="95">
        <v>0</v>
      </c>
      <c r="L14" s="14"/>
    </row>
    <row r="15" spans="1:13" ht="30.75" customHeight="1" x14ac:dyDescent="0.3">
      <c r="A15" s="139" t="s">
        <v>3</v>
      </c>
      <c r="B15" s="15" t="s">
        <v>26</v>
      </c>
      <c r="C15" s="100">
        <v>0.4617</v>
      </c>
      <c r="D15" s="101">
        <f t="shared" si="0"/>
        <v>-0.4617</v>
      </c>
      <c r="E15" s="102">
        <v>0</v>
      </c>
      <c r="F15" s="121">
        <f>(F16)</f>
        <v>0</v>
      </c>
      <c r="G15" s="122">
        <f>G16</f>
        <v>0</v>
      </c>
      <c r="H15" s="122">
        <f>H16</f>
        <v>0</v>
      </c>
      <c r="I15" s="122">
        <f>I16</f>
        <v>0</v>
      </c>
      <c r="J15" s="123">
        <f>J16</f>
        <v>0</v>
      </c>
      <c r="K15" s="119">
        <v>0</v>
      </c>
      <c r="L15" s="14"/>
    </row>
    <row r="16" spans="1:13" ht="18" customHeight="1" thickBot="1" x14ac:dyDescent="0.35">
      <c r="A16" s="141"/>
      <c r="B16" s="17" t="s">
        <v>13</v>
      </c>
      <c r="C16" s="116">
        <v>0.4617</v>
      </c>
      <c r="D16" s="117">
        <f>(E16-C16)</f>
        <v>-0.4617</v>
      </c>
      <c r="E16" s="118">
        <v>0</v>
      </c>
      <c r="F16" s="124">
        <v>0</v>
      </c>
      <c r="G16" s="112">
        <v>0</v>
      </c>
      <c r="H16" s="112">
        <v>0</v>
      </c>
      <c r="I16" s="112">
        <v>0</v>
      </c>
      <c r="J16" s="113">
        <v>0</v>
      </c>
      <c r="K16" s="95">
        <v>0</v>
      </c>
      <c r="L16" s="14"/>
    </row>
    <row r="17" spans="1:12" ht="22.5" customHeight="1" x14ac:dyDescent="0.3">
      <c r="A17" s="139" t="s">
        <v>6</v>
      </c>
      <c r="B17" s="15" t="s">
        <v>11</v>
      </c>
      <c r="C17" s="33">
        <v>48</v>
      </c>
      <c r="D17" s="34">
        <f>(E17-C17)</f>
        <v>0</v>
      </c>
      <c r="E17" s="35">
        <f t="shared" ref="E17:K17" si="2">(E18+E19+E20+E21+E22+E23)</f>
        <v>48</v>
      </c>
      <c r="F17" s="36">
        <f t="shared" si="2"/>
        <v>15</v>
      </c>
      <c r="G17" s="37">
        <f t="shared" si="2"/>
        <v>32</v>
      </c>
      <c r="H17" s="37">
        <f t="shared" si="2"/>
        <v>1</v>
      </c>
      <c r="I17" s="37">
        <f t="shared" si="2"/>
        <v>0</v>
      </c>
      <c r="J17" s="38">
        <f t="shared" si="2"/>
        <v>0</v>
      </c>
      <c r="K17" s="119">
        <f t="shared" si="2"/>
        <v>24954.82</v>
      </c>
      <c r="L17" s="32"/>
    </row>
    <row r="18" spans="1:12" ht="18" customHeight="1" x14ac:dyDescent="0.3">
      <c r="A18" s="140"/>
      <c r="B18" s="16" t="s">
        <v>22</v>
      </c>
      <c r="C18" s="39">
        <v>5</v>
      </c>
      <c r="D18" s="40">
        <f t="shared" ref="D18:D25" si="3">(E18-C18)</f>
        <v>0</v>
      </c>
      <c r="E18" s="41">
        <v>5</v>
      </c>
      <c r="F18" s="42">
        <v>4</v>
      </c>
      <c r="G18" s="43">
        <v>1</v>
      </c>
      <c r="H18" s="43">
        <v>0</v>
      </c>
      <c r="I18" s="43">
        <v>0</v>
      </c>
      <c r="J18" s="44">
        <v>0</v>
      </c>
      <c r="K18" s="130">
        <v>0</v>
      </c>
      <c r="L18" s="32"/>
    </row>
    <row r="19" spans="1:12" ht="18" customHeight="1" x14ac:dyDescent="0.3">
      <c r="A19" s="140"/>
      <c r="B19" s="16" t="s">
        <v>4</v>
      </c>
      <c r="C19" s="45">
        <v>9</v>
      </c>
      <c r="D19" s="40">
        <f t="shared" si="3"/>
        <v>0</v>
      </c>
      <c r="E19" s="46">
        <v>9</v>
      </c>
      <c r="F19" s="47">
        <v>0</v>
      </c>
      <c r="G19" s="48">
        <v>9</v>
      </c>
      <c r="H19" s="48">
        <v>0</v>
      </c>
      <c r="I19" s="48">
        <v>0</v>
      </c>
      <c r="J19" s="46">
        <v>0</v>
      </c>
      <c r="K19" s="131">
        <v>0</v>
      </c>
      <c r="L19" s="32"/>
    </row>
    <row r="20" spans="1:12" ht="18" customHeight="1" x14ac:dyDescent="0.3">
      <c r="A20" s="140"/>
      <c r="B20" s="16" t="s">
        <v>23</v>
      </c>
      <c r="C20" s="45">
        <v>1</v>
      </c>
      <c r="D20" s="40">
        <f t="shared" si="3"/>
        <v>0</v>
      </c>
      <c r="E20" s="46">
        <v>1</v>
      </c>
      <c r="F20" s="47">
        <v>0</v>
      </c>
      <c r="G20" s="48">
        <v>1</v>
      </c>
      <c r="H20" s="48">
        <v>0</v>
      </c>
      <c r="I20" s="48">
        <v>0</v>
      </c>
      <c r="J20" s="46">
        <v>0</v>
      </c>
      <c r="K20" s="120">
        <v>0</v>
      </c>
      <c r="L20" s="32"/>
    </row>
    <row r="21" spans="1:12" ht="18" customHeight="1" x14ac:dyDescent="0.3">
      <c r="A21" s="140"/>
      <c r="B21" s="16" t="s">
        <v>5</v>
      </c>
      <c r="C21" s="45">
        <v>1</v>
      </c>
      <c r="D21" s="40">
        <f t="shared" si="3"/>
        <v>0</v>
      </c>
      <c r="E21" s="46">
        <v>1</v>
      </c>
      <c r="F21" s="47">
        <v>0</v>
      </c>
      <c r="G21" s="48">
        <v>0</v>
      </c>
      <c r="H21" s="48">
        <v>1</v>
      </c>
      <c r="I21" s="48">
        <v>0</v>
      </c>
      <c r="J21" s="46">
        <v>0</v>
      </c>
      <c r="K21" s="120">
        <v>14738.24</v>
      </c>
      <c r="L21" s="32"/>
    </row>
    <row r="22" spans="1:12" ht="26.4" x14ac:dyDescent="0.3">
      <c r="A22" s="140"/>
      <c r="B22" s="16" t="s">
        <v>27</v>
      </c>
      <c r="C22" s="45">
        <v>24</v>
      </c>
      <c r="D22" s="40">
        <f t="shared" si="3"/>
        <v>0</v>
      </c>
      <c r="E22" s="46">
        <v>24</v>
      </c>
      <c r="F22" s="47">
        <v>11</v>
      </c>
      <c r="G22" s="48">
        <v>13</v>
      </c>
      <c r="H22" s="48">
        <v>0</v>
      </c>
      <c r="I22" s="48">
        <v>0</v>
      </c>
      <c r="J22" s="46">
        <v>0</v>
      </c>
      <c r="K22" s="120">
        <v>10216.58</v>
      </c>
      <c r="L22" s="32"/>
    </row>
    <row r="23" spans="1:12" ht="18" customHeight="1" thickBot="1" x14ac:dyDescent="0.35">
      <c r="A23" s="141"/>
      <c r="B23" s="18" t="s">
        <v>28</v>
      </c>
      <c r="C23" s="49">
        <v>8</v>
      </c>
      <c r="D23" s="50">
        <f t="shared" si="3"/>
        <v>0</v>
      </c>
      <c r="E23" s="51">
        <v>8</v>
      </c>
      <c r="F23" s="52">
        <v>0</v>
      </c>
      <c r="G23" s="53">
        <v>8</v>
      </c>
      <c r="H23" s="53">
        <v>0</v>
      </c>
      <c r="I23" s="53">
        <v>0</v>
      </c>
      <c r="J23" s="51">
        <v>0</v>
      </c>
      <c r="K23" s="95">
        <v>0</v>
      </c>
      <c r="L23" s="32"/>
    </row>
    <row r="24" spans="1:12" ht="18" customHeight="1" x14ac:dyDescent="0.3">
      <c r="A24" s="139" t="s">
        <v>7</v>
      </c>
      <c r="B24" s="19" t="s">
        <v>20</v>
      </c>
      <c r="C24" s="54">
        <v>20</v>
      </c>
      <c r="D24" s="55">
        <f t="shared" si="3"/>
        <v>0</v>
      </c>
      <c r="E24" s="56">
        <v>20</v>
      </c>
      <c r="F24" s="57">
        <v>0</v>
      </c>
      <c r="G24" s="55">
        <v>20</v>
      </c>
      <c r="H24" s="55">
        <v>0</v>
      </c>
      <c r="I24" s="55">
        <v>0</v>
      </c>
      <c r="J24" s="56">
        <v>0</v>
      </c>
      <c r="K24" s="132">
        <v>11599.6</v>
      </c>
      <c r="L24" s="32"/>
    </row>
    <row r="25" spans="1:12" ht="18" customHeight="1" thickBot="1" x14ac:dyDescent="0.35">
      <c r="A25" s="141"/>
      <c r="B25" s="17" t="s">
        <v>21</v>
      </c>
      <c r="C25" s="49">
        <v>9</v>
      </c>
      <c r="D25" s="50">
        <f t="shared" si="3"/>
        <v>0</v>
      </c>
      <c r="E25" s="51">
        <v>9</v>
      </c>
      <c r="F25" s="52">
        <v>0</v>
      </c>
      <c r="G25" s="53">
        <v>9</v>
      </c>
      <c r="H25" s="53">
        <v>0</v>
      </c>
      <c r="I25" s="53">
        <v>0</v>
      </c>
      <c r="J25" s="51">
        <v>0</v>
      </c>
      <c r="K25" s="95">
        <v>1583.31</v>
      </c>
      <c r="L25" s="32"/>
    </row>
    <row r="26" spans="1:12" ht="26.25" customHeight="1" thickBot="1" x14ac:dyDescent="0.35">
      <c r="A26" s="2"/>
      <c r="L26" s="32"/>
    </row>
    <row r="27" spans="1:12" s="4" customFormat="1" ht="14.4" customHeight="1" x14ac:dyDescent="0.3">
      <c r="A27" s="134" t="s">
        <v>0</v>
      </c>
      <c r="B27" s="148" t="s">
        <v>1</v>
      </c>
      <c r="C27" s="143" t="s">
        <v>46</v>
      </c>
      <c r="D27" s="150" t="s">
        <v>8</v>
      </c>
      <c r="E27" s="152" t="s">
        <v>49</v>
      </c>
      <c r="F27" s="154" t="s">
        <v>41</v>
      </c>
      <c r="G27" s="150"/>
      <c r="H27" s="150"/>
      <c r="I27" s="150"/>
      <c r="J27" s="152"/>
      <c r="K27" s="146" t="s">
        <v>9</v>
      </c>
      <c r="L27" s="32"/>
    </row>
    <row r="28" spans="1:12" s="4" customFormat="1" ht="28.2" customHeight="1" x14ac:dyDescent="0.3">
      <c r="A28" s="135"/>
      <c r="B28" s="149"/>
      <c r="C28" s="144"/>
      <c r="D28" s="151"/>
      <c r="E28" s="153"/>
      <c r="F28" s="126" t="s">
        <v>24</v>
      </c>
      <c r="G28" s="128" t="s">
        <v>36</v>
      </c>
      <c r="H28" s="128" t="s">
        <v>47</v>
      </c>
      <c r="I28" s="127" t="s">
        <v>19</v>
      </c>
      <c r="J28" s="129" t="s">
        <v>25</v>
      </c>
      <c r="K28" s="147"/>
      <c r="L28" s="32"/>
    </row>
    <row r="29" spans="1:12" ht="15" thickBot="1" x14ac:dyDescent="0.35">
      <c r="A29" s="7">
        <v>1</v>
      </c>
      <c r="B29" s="12">
        <v>2</v>
      </c>
      <c r="C29" s="7">
        <v>3</v>
      </c>
      <c r="D29" s="8">
        <v>4</v>
      </c>
      <c r="E29" s="9">
        <v>5</v>
      </c>
      <c r="F29" s="71">
        <v>6</v>
      </c>
      <c r="G29" s="72">
        <v>7</v>
      </c>
      <c r="H29" s="72">
        <v>8</v>
      </c>
      <c r="I29" s="72">
        <v>9</v>
      </c>
      <c r="J29" s="73">
        <v>10</v>
      </c>
      <c r="K29" s="21">
        <v>11</v>
      </c>
      <c r="L29" s="32"/>
    </row>
    <row r="30" spans="1:12" ht="18" customHeight="1" x14ac:dyDescent="0.3">
      <c r="A30" s="136" t="s">
        <v>39</v>
      </c>
      <c r="B30" s="22" t="s">
        <v>45</v>
      </c>
      <c r="C30" s="86"/>
      <c r="D30" s="87"/>
      <c r="E30" s="58"/>
      <c r="F30" s="74"/>
      <c r="G30" s="59"/>
      <c r="H30" s="59"/>
      <c r="I30" s="59"/>
      <c r="J30" s="75"/>
      <c r="K30" s="60"/>
      <c r="L30" s="32"/>
    </row>
    <row r="31" spans="1:12" ht="18" customHeight="1" x14ac:dyDescent="0.3">
      <c r="A31" s="137"/>
      <c r="B31" s="23" t="s">
        <v>32</v>
      </c>
      <c r="C31" s="68">
        <v>2472</v>
      </c>
      <c r="D31" s="88">
        <f>(E31-C31)</f>
        <v>27</v>
      </c>
      <c r="E31" s="63">
        <v>2499</v>
      </c>
      <c r="F31" s="76"/>
      <c r="G31" s="64">
        <v>2499</v>
      </c>
      <c r="H31" s="65"/>
      <c r="I31" s="65"/>
      <c r="J31" s="77"/>
      <c r="K31" s="66">
        <v>0</v>
      </c>
      <c r="L31" s="31"/>
    </row>
    <row r="32" spans="1:12" ht="18" customHeight="1" x14ac:dyDescent="0.3">
      <c r="A32" s="137"/>
      <c r="B32" s="24" t="s">
        <v>33</v>
      </c>
      <c r="C32" s="70">
        <v>295.911</v>
      </c>
      <c r="D32" s="89">
        <f t="shared" ref="D32:D39" si="4">(E32-C32)</f>
        <v>0</v>
      </c>
      <c r="E32" s="62">
        <v>295.911</v>
      </c>
      <c r="F32" s="78"/>
      <c r="G32" s="93">
        <v>295.911</v>
      </c>
      <c r="H32" s="61"/>
      <c r="I32" s="61"/>
      <c r="J32" s="79"/>
      <c r="K32" s="92">
        <v>0</v>
      </c>
      <c r="L32" s="30"/>
    </row>
    <row r="33" spans="1:12" ht="18" customHeight="1" x14ac:dyDescent="0.3">
      <c r="A33" s="137"/>
      <c r="B33" s="24" t="s">
        <v>29</v>
      </c>
      <c r="C33" s="69">
        <v>1</v>
      </c>
      <c r="D33" s="88">
        <f t="shared" si="4"/>
        <v>0</v>
      </c>
      <c r="E33" s="27">
        <v>1</v>
      </c>
      <c r="F33" s="78"/>
      <c r="G33" s="26">
        <v>1</v>
      </c>
      <c r="H33" s="61"/>
      <c r="I33" s="61"/>
      <c r="J33" s="79"/>
      <c r="K33" s="92">
        <v>0</v>
      </c>
      <c r="L33" s="32"/>
    </row>
    <row r="34" spans="1:12" ht="18" customHeight="1" x14ac:dyDescent="0.3">
      <c r="A34" s="137"/>
      <c r="B34" s="24" t="s">
        <v>42</v>
      </c>
      <c r="C34" s="69">
        <v>904</v>
      </c>
      <c r="D34" s="88">
        <f t="shared" si="4"/>
        <v>14</v>
      </c>
      <c r="E34" s="27">
        <v>918</v>
      </c>
      <c r="F34" s="78"/>
      <c r="G34" s="26">
        <v>918</v>
      </c>
      <c r="H34" s="61"/>
      <c r="I34" s="61"/>
      <c r="J34" s="79"/>
      <c r="K34" s="92">
        <v>0</v>
      </c>
      <c r="L34" s="32"/>
    </row>
    <row r="35" spans="1:12" ht="18" customHeight="1" x14ac:dyDescent="0.3">
      <c r="A35" s="137"/>
      <c r="B35" s="24" t="s">
        <v>43</v>
      </c>
      <c r="C35" s="70">
        <v>26.37</v>
      </c>
      <c r="D35" s="90">
        <f t="shared" si="4"/>
        <v>2.9999999999997584E-2</v>
      </c>
      <c r="E35" s="62">
        <v>26.4</v>
      </c>
      <c r="F35" s="78"/>
      <c r="G35" s="93">
        <v>26.4</v>
      </c>
      <c r="H35" s="61"/>
      <c r="I35" s="61"/>
      <c r="J35" s="79"/>
      <c r="K35" s="92">
        <v>0</v>
      </c>
      <c r="L35" s="30"/>
    </row>
    <row r="36" spans="1:12" ht="18" customHeight="1" x14ac:dyDescent="0.3">
      <c r="A36" s="137"/>
      <c r="B36" s="24" t="s">
        <v>30</v>
      </c>
      <c r="C36" s="69">
        <v>0</v>
      </c>
      <c r="D36" s="88">
        <f t="shared" si="4"/>
        <v>0</v>
      </c>
      <c r="E36" s="27">
        <v>0</v>
      </c>
      <c r="F36" s="67">
        <v>0</v>
      </c>
      <c r="G36" s="61"/>
      <c r="H36" s="61"/>
      <c r="I36" s="61"/>
      <c r="J36" s="79"/>
      <c r="K36" s="92">
        <v>0</v>
      </c>
      <c r="L36" s="32"/>
    </row>
    <row r="37" spans="1:12" ht="18" customHeight="1" x14ac:dyDescent="0.3">
      <c r="A37" s="137"/>
      <c r="B37" s="24" t="s">
        <v>34</v>
      </c>
      <c r="C37" s="69">
        <v>661.48199999999997</v>
      </c>
      <c r="D37" s="89">
        <f t="shared" si="4"/>
        <v>7.2660000000000764</v>
      </c>
      <c r="E37" s="125">
        <v>668.74800000000005</v>
      </c>
      <c r="F37" s="67">
        <v>661.74800000000005</v>
      </c>
      <c r="G37" s="61"/>
      <c r="H37" s="61"/>
      <c r="I37" s="61"/>
      <c r="J37" s="79"/>
      <c r="K37" s="92">
        <v>0</v>
      </c>
      <c r="L37" s="30"/>
    </row>
    <row r="38" spans="1:12" ht="18" customHeight="1" x14ac:dyDescent="0.3">
      <c r="A38" s="137"/>
      <c r="B38" s="24" t="s">
        <v>31</v>
      </c>
      <c r="C38" s="69">
        <v>1</v>
      </c>
      <c r="D38" s="88">
        <f t="shared" si="4"/>
        <v>0</v>
      </c>
      <c r="E38" s="27">
        <v>1</v>
      </c>
      <c r="F38" s="67">
        <v>1</v>
      </c>
      <c r="G38" s="61"/>
      <c r="H38" s="61"/>
      <c r="I38" s="61"/>
      <c r="J38" s="79"/>
      <c r="K38" s="92">
        <v>0</v>
      </c>
      <c r="L38" s="32"/>
    </row>
    <row r="39" spans="1:12" ht="18" customHeight="1" thickBot="1" x14ac:dyDescent="0.35">
      <c r="A39" s="138"/>
      <c r="B39" s="25" t="s">
        <v>35</v>
      </c>
      <c r="C39" s="80">
        <v>0</v>
      </c>
      <c r="D39" s="91">
        <f t="shared" si="4"/>
        <v>0</v>
      </c>
      <c r="E39" s="28">
        <v>0</v>
      </c>
      <c r="F39" s="29">
        <v>0</v>
      </c>
      <c r="G39" s="81"/>
      <c r="H39" s="81"/>
      <c r="I39" s="81"/>
      <c r="J39" s="82"/>
      <c r="K39" s="94">
        <v>0</v>
      </c>
      <c r="L39" s="32"/>
    </row>
    <row r="40" spans="1:12" ht="18" customHeight="1" thickBot="1" x14ac:dyDescent="0.35">
      <c r="A40" s="10" t="s">
        <v>40</v>
      </c>
      <c r="B40" s="13" t="s">
        <v>10</v>
      </c>
      <c r="C40" s="83">
        <v>25</v>
      </c>
      <c r="D40" s="84">
        <f>(E40-C40)</f>
        <v>0</v>
      </c>
      <c r="E40" s="85">
        <v>25</v>
      </c>
      <c r="F40" s="97">
        <v>4</v>
      </c>
      <c r="G40" s="98">
        <v>10</v>
      </c>
      <c r="H40" s="98">
        <v>11</v>
      </c>
      <c r="I40" s="98">
        <v>0</v>
      </c>
      <c r="J40" s="99">
        <v>0</v>
      </c>
      <c r="K40" s="96">
        <v>0</v>
      </c>
      <c r="L40" s="32"/>
    </row>
    <row r="41" spans="1:12" x14ac:dyDescent="0.3">
      <c r="A41" s="1"/>
      <c r="L41" s="32"/>
    </row>
    <row r="42" spans="1:12" x14ac:dyDescent="0.3">
      <c r="A42" s="3"/>
      <c r="B42" s="142"/>
      <c r="C42" s="142"/>
      <c r="D42" s="142"/>
    </row>
    <row r="43" spans="1:12" x14ac:dyDescent="0.3">
      <c r="B43" s="6"/>
      <c r="C43" s="6"/>
      <c r="D43" s="6"/>
    </row>
    <row r="44" spans="1:12" x14ac:dyDescent="0.3">
      <c r="B44" s="133"/>
      <c r="C44" s="133"/>
      <c r="D44" s="133"/>
    </row>
  </sheetData>
  <mergeCells count="25">
    <mergeCell ref="G1:K1"/>
    <mergeCell ref="G2:K2"/>
    <mergeCell ref="G3:K3"/>
    <mergeCell ref="K27:K28"/>
    <mergeCell ref="B27:B28"/>
    <mergeCell ref="D27:D28"/>
    <mergeCell ref="E27:E28"/>
    <mergeCell ref="F27:J27"/>
    <mergeCell ref="E6:E7"/>
    <mergeCell ref="A4:K4"/>
    <mergeCell ref="K6:K7"/>
    <mergeCell ref="F6:J6"/>
    <mergeCell ref="D6:D7"/>
    <mergeCell ref="B6:B7"/>
    <mergeCell ref="C6:C7"/>
    <mergeCell ref="B44:D44"/>
    <mergeCell ref="A6:A7"/>
    <mergeCell ref="A30:A39"/>
    <mergeCell ref="A9:A14"/>
    <mergeCell ref="A17:A23"/>
    <mergeCell ref="A24:A25"/>
    <mergeCell ref="A15:A16"/>
    <mergeCell ref="A27:A28"/>
    <mergeCell ref="B42:D42"/>
    <mergeCell ref="C27:C28"/>
  </mergeCells>
  <phoneticPr fontId="16" type="noConversion"/>
  <pageMargins left="0.43307086614173229" right="0.4330708661417322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7" sqref="D7"/>
    </sheetView>
  </sheetViews>
  <sheetFormatPr defaultRowHeight="14.4" x14ac:dyDescent="0.3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Powiat Przasnyski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Topa</dc:creator>
  <cp:lastModifiedBy>Umig_Chorzele</cp:lastModifiedBy>
  <cp:lastPrinted>2024-03-29T07:15:33Z</cp:lastPrinted>
  <dcterms:created xsi:type="dcterms:W3CDTF">2015-02-21T20:56:29Z</dcterms:created>
  <dcterms:modified xsi:type="dcterms:W3CDTF">2024-03-29T07:25:50Z</dcterms:modified>
</cp:coreProperties>
</file>