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_purzycka\Desktop\"/>
    </mc:Choice>
  </mc:AlternateContent>
  <xr:revisionPtr revIDLastSave="0" documentId="13_ncr:1_{0FC0BA39-F269-481C-8636-514653BF92C7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PE" sheetId="1" r:id="rId1"/>
  </sheets>
  <definedNames>
    <definedName name="_xlnm._FilterDatabase" localSheetId="0" hidden="1">PPE!$A$4:$AA$177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W180" i="1" l="1"/>
  <c r="V180" i="1"/>
  <c r="R180" i="1"/>
  <c r="Y177" i="1"/>
  <c r="X177" i="1"/>
  <c r="X176" i="1"/>
  <c r="Y176" i="1" s="1"/>
  <c r="Y175" i="1"/>
  <c r="X175" i="1"/>
  <c r="Y174" i="1"/>
  <c r="X174" i="1"/>
  <c r="X170" i="1"/>
  <c r="Y170" i="1" s="1"/>
  <c r="X164" i="1"/>
  <c r="Y164" i="1" s="1"/>
  <c r="Y161" i="1"/>
  <c r="X161" i="1"/>
  <c r="X158" i="1"/>
  <c r="Y158" i="1" s="1"/>
  <c r="X136" i="1"/>
  <c r="Y136" i="1" s="1"/>
  <c r="Y135" i="1"/>
  <c r="X135" i="1"/>
  <c r="X134" i="1"/>
  <c r="Y134" i="1" s="1"/>
  <c r="X133" i="1"/>
  <c r="Y133" i="1" s="1"/>
  <c r="Y128" i="1"/>
  <c r="X128" i="1"/>
  <c r="X126" i="1"/>
  <c r="Y126" i="1" s="1"/>
  <c r="X125" i="1"/>
  <c r="Y125" i="1" s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X100" i="1"/>
  <c r="Y100" i="1" s="1"/>
  <c r="J100" i="1"/>
  <c r="H100" i="1" s="1"/>
  <c r="J99" i="1"/>
  <c r="H99" i="1"/>
  <c r="H98" i="1"/>
  <c r="H97" i="1"/>
  <c r="H96" i="1"/>
  <c r="H95" i="1"/>
  <c r="H94" i="1"/>
  <c r="X93" i="1"/>
  <c r="Y93" i="1" s="1"/>
  <c r="J93" i="1"/>
  <c r="H93" i="1" s="1"/>
  <c r="J92" i="1"/>
  <c r="H92" i="1" s="1"/>
  <c r="X91" i="1"/>
  <c r="Y91" i="1" s="1"/>
  <c r="J91" i="1"/>
  <c r="H91" i="1" s="1"/>
  <c r="X90" i="1"/>
  <c r="Y90" i="1" s="1"/>
  <c r="J90" i="1"/>
  <c r="H90" i="1"/>
  <c r="J89" i="1"/>
  <c r="H89" i="1" s="1"/>
  <c r="X88" i="1"/>
  <c r="Y88" i="1" s="1"/>
  <c r="J88" i="1"/>
  <c r="H88" i="1"/>
  <c r="Y87" i="1"/>
  <c r="X87" i="1"/>
  <c r="J87" i="1"/>
  <c r="H87" i="1"/>
  <c r="X86" i="1"/>
  <c r="Y86" i="1" s="1"/>
  <c r="J86" i="1"/>
  <c r="H86" i="1" s="1"/>
  <c r="X85" i="1"/>
  <c r="Y85" i="1" s="1"/>
  <c r="J85" i="1"/>
  <c r="H85" i="1"/>
  <c r="Y84" i="1"/>
  <c r="X84" i="1"/>
  <c r="J84" i="1"/>
  <c r="H84" i="1"/>
  <c r="X83" i="1"/>
  <c r="Y83" i="1" s="1"/>
  <c r="J83" i="1"/>
  <c r="H83" i="1" s="1"/>
  <c r="X82" i="1"/>
  <c r="Y82" i="1" s="1"/>
  <c r="J82" i="1"/>
  <c r="H82" i="1"/>
  <c r="Y81" i="1"/>
  <c r="X81" i="1"/>
  <c r="J81" i="1"/>
  <c r="H81" i="1"/>
  <c r="X80" i="1"/>
  <c r="Y80" i="1" s="1"/>
  <c r="J80" i="1"/>
  <c r="H80" i="1" s="1"/>
  <c r="X79" i="1"/>
  <c r="Y79" i="1" s="1"/>
  <c r="J79" i="1"/>
  <c r="H79" i="1"/>
  <c r="Y78" i="1"/>
  <c r="X78" i="1"/>
  <c r="J78" i="1"/>
  <c r="H78" i="1"/>
  <c r="X77" i="1"/>
  <c r="Y77" i="1" s="1"/>
  <c r="J77" i="1"/>
  <c r="H77" i="1" s="1"/>
  <c r="X76" i="1"/>
  <c r="Y76" i="1" s="1"/>
  <c r="J76" i="1"/>
  <c r="H76" i="1"/>
  <c r="Y75" i="1"/>
  <c r="X75" i="1"/>
  <c r="B75" i="1"/>
  <c r="J75" i="1" s="1"/>
  <c r="H75" i="1" s="1"/>
  <c r="X74" i="1"/>
  <c r="Y74" i="1" s="1"/>
  <c r="J74" i="1"/>
  <c r="H74" i="1" s="1"/>
  <c r="X73" i="1"/>
  <c r="Y73" i="1" s="1"/>
  <c r="J73" i="1"/>
  <c r="H73" i="1"/>
  <c r="X72" i="1"/>
  <c r="Y72" i="1" s="1"/>
  <c r="J72" i="1"/>
  <c r="H72" i="1"/>
  <c r="X71" i="1"/>
  <c r="Y71" i="1" s="1"/>
  <c r="J71" i="1"/>
  <c r="H71" i="1" s="1"/>
  <c r="X70" i="1"/>
  <c r="Y70" i="1" s="1"/>
  <c r="J70" i="1"/>
  <c r="H70" i="1"/>
  <c r="X69" i="1"/>
  <c r="Y69" i="1" s="1"/>
  <c r="J69" i="1"/>
  <c r="H69" i="1"/>
  <c r="X68" i="1"/>
  <c r="Y68" i="1" s="1"/>
  <c r="J68" i="1"/>
  <c r="H68" i="1" s="1"/>
  <c r="X67" i="1"/>
  <c r="Y67" i="1" s="1"/>
  <c r="J67" i="1"/>
  <c r="H67" i="1"/>
  <c r="X66" i="1"/>
  <c r="Y66" i="1" s="1"/>
  <c r="J66" i="1"/>
  <c r="H66" i="1"/>
  <c r="X65" i="1"/>
  <c r="Y65" i="1" s="1"/>
  <c r="J65" i="1"/>
  <c r="H65" i="1" s="1"/>
  <c r="X64" i="1"/>
  <c r="Y64" i="1" s="1"/>
  <c r="J64" i="1"/>
  <c r="H64" i="1"/>
  <c r="X63" i="1"/>
  <c r="Y63" i="1" s="1"/>
  <c r="J63" i="1"/>
  <c r="H63" i="1"/>
  <c r="X62" i="1"/>
  <c r="Y62" i="1" s="1"/>
  <c r="J62" i="1"/>
  <c r="H62" i="1" s="1"/>
  <c r="X61" i="1"/>
  <c r="Y61" i="1" s="1"/>
  <c r="J61" i="1"/>
  <c r="H61" i="1"/>
  <c r="X60" i="1"/>
  <c r="Y60" i="1" s="1"/>
  <c r="J60" i="1"/>
  <c r="H60" i="1"/>
  <c r="X59" i="1"/>
  <c r="Y59" i="1" s="1"/>
  <c r="J59" i="1"/>
  <c r="H59" i="1" s="1"/>
  <c r="X58" i="1"/>
  <c r="Y58" i="1" s="1"/>
  <c r="J58" i="1"/>
  <c r="H58" i="1"/>
  <c r="X57" i="1"/>
  <c r="Y57" i="1" s="1"/>
  <c r="J57" i="1"/>
  <c r="H57" i="1"/>
  <c r="X56" i="1"/>
  <c r="Y56" i="1" s="1"/>
  <c r="J56" i="1"/>
  <c r="H56" i="1" s="1"/>
  <c r="X55" i="1"/>
  <c r="Y55" i="1" s="1"/>
  <c r="J55" i="1"/>
  <c r="H55" i="1"/>
  <c r="X54" i="1"/>
  <c r="Y54" i="1" s="1"/>
  <c r="J54" i="1"/>
  <c r="H54" i="1"/>
  <c r="X53" i="1"/>
  <c r="Y53" i="1" s="1"/>
  <c r="J53" i="1"/>
  <c r="H53" i="1" s="1"/>
  <c r="X52" i="1"/>
  <c r="Y52" i="1" s="1"/>
  <c r="J52" i="1"/>
  <c r="H52" i="1"/>
  <c r="Y51" i="1"/>
  <c r="X51" i="1"/>
  <c r="J51" i="1"/>
  <c r="H51" i="1"/>
  <c r="X50" i="1"/>
  <c r="Y50" i="1" s="1"/>
  <c r="J50" i="1"/>
  <c r="H50" i="1" s="1"/>
  <c r="X49" i="1"/>
  <c r="Y49" i="1" s="1"/>
  <c r="J49" i="1"/>
  <c r="H49" i="1"/>
  <c r="Y48" i="1"/>
  <c r="X48" i="1"/>
  <c r="J48" i="1"/>
  <c r="H48" i="1"/>
  <c r="X47" i="1"/>
  <c r="Y47" i="1" s="1"/>
  <c r="J47" i="1"/>
  <c r="H47" i="1" s="1"/>
  <c r="X46" i="1"/>
  <c r="Y46" i="1" s="1"/>
  <c r="J46" i="1"/>
  <c r="H46" i="1"/>
  <c r="Y45" i="1"/>
  <c r="X45" i="1"/>
  <c r="J45" i="1"/>
  <c r="H45" i="1"/>
  <c r="X44" i="1"/>
  <c r="Y44" i="1" s="1"/>
  <c r="J44" i="1"/>
  <c r="H44" i="1" s="1"/>
  <c r="X43" i="1"/>
  <c r="Y43" i="1" s="1"/>
  <c r="J43" i="1"/>
  <c r="H43" i="1"/>
  <c r="Y42" i="1"/>
  <c r="X42" i="1"/>
  <c r="J42" i="1"/>
  <c r="H42" i="1"/>
  <c r="X41" i="1"/>
  <c r="Y41" i="1" s="1"/>
  <c r="J41" i="1"/>
  <c r="H41" i="1" s="1"/>
  <c r="X40" i="1"/>
  <c r="Y40" i="1" s="1"/>
  <c r="J40" i="1"/>
  <c r="H40" i="1"/>
  <c r="Y39" i="1"/>
  <c r="X39" i="1"/>
  <c r="J39" i="1"/>
  <c r="H39" i="1"/>
  <c r="X38" i="1"/>
  <c r="Y38" i="1" s="1"/>
  <c r="J38" i="1"/>
  <c r="H38" i="1" s="1"/>
  <c r="X37" i="1"/>
  <c r="Y37" i="1" s="1"/>
  <c r="J37" i="1"/>
  <c r="H37" i="1"/>
  <c r="Y36" i="1"/>
  <c r="X36" i="1"/>
  <c r="J36" i="1"/>
  <c r="H36" i="1"/>
  <c r="H35" i="1"/>
  <c r="H34" i="1"/>
  <c r="J33" i="1"/>
  <c r="H33" i="1" s="1"/>
  <c r="X32" i="1"/>
  <c r="Y32" i="1" s="1"/>
  <c r="J32" i="1"/>
  <c r="H32" i="1"/>
  <c r="Y31" i="1"/>
  <c r="X31" i="1"/>
  <c r="J31" i="1"/>
  <c r="H31" i="1"/>
  <c r="H30" i="1"/>
  <c r="J29" i="1"/>
  <c r="H29" i="1" s="1"/>
  <c r="X28" i="1"/>
  <c r="Y28" i="1" s="1"/>
  <c r="J28" i="1"/>
  <c r="H28" i="1"/>
  <c r="Y27" i="1"/>
  <c r="X27" i="1"/>
  <c r="J27" i="1"/>
  <c r="H27" i="1"/>
  <c r="X26" i="1"/>
  <c r="Y26" i="1" s="1"/>
  <c r="J26" i="1"/>
  <c r="H26" i="1" s="1"/>
  <c r="X25" i="1"/>
  <c r="Y25" i="1" s="1"/>
  <c r="J25" i="1"/>
  <c r="H25" i="1"/>
  <c r="Y24" i="1"/>
  <c r="X24" i="1"/>
  <c r="J24" i="1"/>
  <c r="H24" i="1"/>
  <c r="X23" i="1"/>
  <c r="Y23" i="1" s="1"/>
  <c r="J23" i="1"/>
  <c r="H23" i="1" s="1"/>
  <c r="X22" i="1"/>
  <c r="Y22" i="1" s="1"/>
  <c r="J22" i="1"/>
  <c r="H22" i="1"/>
  <c r="Y21" i="1"/>
  <c r="X21" i="1"/>
  <c r="J21" i="1"/>
  <c r="H21" i="1"/>
  <c r="X20" i="1"/>
  <c r="Y20" i="1" s="1"/>
  <c r="J20" i="1"/>
  <c r="H20" i="1" s="1"/>
  <c r="X19" i="1"/>
  <c r="Y19" i="1" s="1"/>
  <c r="J19" i="1"/>
  <c r="H19" i="1"/>
  <c r="Y18" i="1"/>
  <c r="X18" i="1"/>
  <c r="J18" i="1"/>
  <c r="H18" i="1"/>
  <c r="X17" i="1"/>
  <c r="Y17" i="1" s="1"/>
  <c r="J17" i="1"/>
  <c r="H17" i="1" s="1"/>
  <c r="Y16" i="1"/>
  <c r="X16" i="1"/>
  <c r="J16" i="1"/>
  <c r="H16" i="1"/>
  <c r="Y15" i="1"/>
  <c r="X15" i="1"/>
  <c r="J15" i="1"/>
  <c r="H15" i="1"/>
  <c r="X13" i="1"/>
  <c r="Y13" i="1" s="1"/>
  <c r="Y12" i="1"/>
  <c r="X12" i="1"/>
  <c r="Y11" i="1"/>
  <c r="X11" i="1"/>
  <c r="X9" i="1"/>
  <c r="Y9" i="1" s="1"/>
  <c r="Y8" i="1"/>
  <c r="X8" i="1"/>
  <c r="X7" i="1"/>
  <c r="Y7" i="1" s="1"/>
  <c r="X6" i="1"/>
  <c r="X180" i="1" s="1"/>
  <c r="H5" i="1"/>
  <c r="Y6" i="1" l="1"/>
  <c r="Y180" i="1" s="1"/>
</calcChain>
</file>

<file path=xl/sharedStrings.xml><?xml version="1.0" encoding="utf-8"?>
<sst xmlns="http://schemas.openxmlformats.org/spreadsheetml/2006/main" count="2930" uniqueCount="590">
  <si>
    <t>Załącznik nr 9.1 do wzoru umowy</t>
  </si>
  <si>
    <t>Wykaz punktów PPE - Gmina Chorzele</t>
  </si>
  <si>
    <t>1. Gmina Chorzele, ul. Komosińskiego 1, 06-330 Chorzele, NIP:  761-150-45-61</t>
  </si>
  <si>
    <t>Lp.</t>
  </si>
  <si>
    <t>Nabywca</t>
  </si>
  <si>
    <t>Ulica/ Miejscowość</t>
  </si>
  <si>
    <t>Nr</t>
  </si>
  <si>
    <t>Kod</t>
  </si>
  <si>
    <t>Poczta</t>
  </si>
  <si>
    <t>NIP</t>
  </si>
  <si>
    <t>Odbiorca</t>
  </si>
  <si>
    <t>Odbiorca – adres</t>
  </si>
  <si>
    <t>Nazwa punktu poboru</t>
  </si>
  <si>
    <t>Nr ewidencyjny</t>
  </si>
  <si>
    <t>Kod PPE</t>
  </si>
  <si>
    <t>Nr licznika</t>
  </si>
  <si>
    <t>Moc Umowna</t>
  </si>
  <si>
    <t>Obecna Taryfa</t>
  </si>
  <si>
    <t>Zużycie 
12 m-cy 
2021 rok
(kWh)</t>
  </si>
  <si>
    <t>Zużycie 
12 m-cy 
2022 rok
(kWh)</t>
  </si>
  <si>
    <t>Zużycie 12 m-cy 
2023 rok
RAZEM
(kWh)</t>
  </si>
  <si>
    <t>Zużycie 12 m-cy 
2023 rok
CAŁODOBOWA
(kWh)</t>
  </si>
  <si>
    <t>Zużycie 12 m-cy 
2023 rok
I STREFA
(kWh)</t>
  </si>
  <si>
    <t>Zużycie 12 m-cy 
2023 rok
II STREFA
(kWh)</t>
  </si>
  <si>
    <t>Funkcja</t>
  </si>
  <si>
    <t>Rodzaj dotychczasowej umowy</t>
  </si>
  <si>
    <t>Gmina Chorzele</t>
  </si>
  <si>
    <t>ul. Stanisława Komosińskiego</t>
  </si>
  <si>
    <t>06-330</t>
  </si>
  <si>
    <t>Chorzele</t>
  </si>
  <si>
    <t>761-15-04-561</t>
  </si>
  <si>
    <t>ul. Stanisława Komosińskiego 1,
06-330 Chorzele</t>
  </si>
  <si>
    <t>Centrum Usług Wspólnych</t>
  </si>
  <si>
    <t xml:space="preserve">ul. Grunwaldzka </t>
  </si>
  <si>
    <t>590543570300718999</t>
  </si>
  <si>
    <t>27973387</t>
  </si>
  <si>
    <t>C11</t>
  </si>
  <si>
    <t>-</t>
  </si>
  <si>
    <t>CUW</t>
  </si>
  <si>
    <t>Kompleksowa</t>
  </si>
  <si>
    <t>Publiczna Szkoła Podstawowa 
im. Ojca Honoriusza Kowalczyka 
w Duczyminie</t>
  </si>
  <si>
    <t>Duczymin 15, 
06-330 Chorzele</t>
  </si>
  <si>
    <t>Duczymin</t>
  </si>
  <si>
    <t>590543570300719439</t>
  </si>
  <si>
    <t>56729642</t>
  </si>
  <si>
    <t>C12A</t>
  </si>
  <si>
    <t>Publiczna Szkoła Podstawowa</t>
  </si>
  <si>
    <t>Publiczna Szkoła Podstawowa 
im. Bolesława Chrobrego 
w Zarębach</t>
  </si>
  <si>
    <t>Zaręby 41, 
06-333 Zareby</t>
  </si>
  <si>
    <t>Zaręby</t>
  </si>
  <si>
    <t>06-333</t>
  </si>
  <si>
    <t>590543570300719460</t>
  </si>
  <si>
    <t>56129332</t>
  </si>
  <si>
    <t>590543570300719453</t>
  </si>
  <si>
    <t>56129313</t>
  </si>
  <si>
    <t>Publiczna Szkoła Podstawowa 
w Krzynowłodze Wielkiej</t>
  </si>
  <si>
    <t>Krzynowłoga Wielka 18, 
06-330 Chorzele</t>
  </si>
  <si>
    <t>Krzynowłoga Wielka</t>
  </si>
  <si>
    <t xml:space="preserve">
59053570300719446</t>
  </si>
  <si>
    <t>56129327</t>
  </si>
  <si>
    <t>Publiczna Szkoła Podstawowa Nr 2 
im. Papieża Jana Pawła II 
w Chorzelach</t>
  </si>
  <si>
    <t>Szkolna 4B, 
06-330 Chorzele</t>
  </si>
  <si>
    <t>Szkolna</t>
  </si>
  <si>
    <t>4B</t>
  </si>
  <si>
    <t>590543570300719422</t>
  </si>
  <si>
    <t>56129338</t>
  </si>
  <si>
    <t>590543570300719392</t>
  </si>
  <si>
    <t>01899567</t>
  </si>
  <si>
    <t>Publiczna Szkoła Podstawowa 
w Krukowie</t>
  </si>
  <si>
    <t>Krukowo 87,
06-333 Zaręby</t>
  </si>
  <si>
    <t>Krukowo</t>
  </si>
  <si>
    <t>590543570300719408</t>
  </si>
  <si>
    <t>90925879</t>
  </si>
  <si>
    <t>Publiczna Szkoła Podstawowa 
w Pościeniu Wsi</t>
  </si>
  <si>
    <t>Poścień Wieś 47,
06-330 Chorzele</t>
  </si>
  <si>
    <t>Poścień Wieś</t>
  </si>
  <si>
    <t>590543570300719415</t>
  </si>
  <si>
    <t>90925987</t>
  </si>
  <si>
    <t>Przedszkole Samorządowe 
w Chorzelach</t>
  </si>
  <si>
    <t>ul. Wesoła 1,
06-330 Chorzele</t>
  </si>
  <si>
    <t>Wesoła</t>
  </si>
  <si>
    <t>590543570300719378</t>
  </si>
  <si>
    <t>42100545</t>
  </si>
  <si>
    <t>C21</t>
  </si>
  <si>
    <t xml:space="preserve">Przedszkole Samorządowe </t>
  </si>
  <si>
    <t>ul. Stanisława Komosińskiego 1, 
06-330 Chorzele</t>
  </si>
  <si>
    <t>Grunwaldzka</t>
  </si>
  <si>
    <t>590543570300718241</t>
  </si>
  <si>
    <t>83427521</t>
  </si>
  <si>
    <t>oświetlenie uliczne</t>
  </si>
  <si>
    <t>Komosińskiego</t>
  </si>
  <si>
    <t>ST 3218</t>
  </si>
  <si>
    <t>590543570300718272</t>
  </si>
  <si>
    <t>56617865</t>
  </si>
  <si>
    <t>Ruda</t>
  </si>
  <si>
    <t>ST 0701</t>
  </si>
  <si>
    <t>590543570300718319</t>
  </si>
  <si>
    <t>56619519</t>
  </si>
  <si>
    <t>Zarębska</t>
  </si>
  <si>
    <t>ST 3223</t>
  </si>
  <si>
    <t>590543570300718326</t>
  </si>
  <si>
    <t>56617853</t>
  </si>
  <si>
    <t>ST 3216</t>
  </si>
  <si>
    <t>590543570300718364</t>
  </si>
  <si>
    <t>56617854</t>
  </si>
  <si>
    <t>Ogrodowa</t>
  </si>
  <si>
    <t>ST 1022</t>
  </si>
  <si>
    <t>590543570300718418</t>
  </si>
  <si>
    <t>56619518</t>
  </si>
  <si>
    <t>Młynarska</t>
  </si>
  <si>
    <t>590543570300718432</t>
  </si>
  <si>
    <t>56617836</t>
  </si>
  <si>
    <t>590543570300718470</t>
  </si>
  <si>
    <t>55005290</t>
  </si>
  <si>
    <t>ST 3206</t>
  </si>
  <si>
    <t>590543570300718494</t>
  </si>
  <si>
    <t>83427614</t>
  </si>
  <si>
    <t>ul. Szkolna</t>
  </si>
  <si>
    <t>ST 3207</t>
  </si>
  <si>
    <t>590543570300718623</t>
  </si>
  <si>
    <t>55005288</t>
  </si>
  <si>
    <t>ul. Stara Targowica</t>
  </si>
  <si>
    <t>ST 3228</t>
  </si>
  <si>
    <t>590543570300718630</t>
  </si>
  <si>
    <t>56619520</t>
  </si>
  <si>
    <t>ul. Zygmunta Padlewskiego</t>
  </si>
  <si>
    <t>ST 3208</t>
  </si>
  <si>
    <t>590543570300719507</t>
  </si>
  <si>
    <t>56619525</t>
  </si>
  <si>
    <t>ul. Przechodnia</t>
  </si>
  <si>
    <t>590543570300718913</t>
  </si>
  <si>
    <t>56617856</t>
  </si>
  <si>
    <t>ul. Księżycowa</t>
  </si>
  <si>
    <t>ST 3211</t>
  </si>
  <si>
    <t>590543570300718975</t>
  </si>
  <si>
    <t>56617861</t>
  </si>
  <si>
    <t>dz. nr 951</t>
  </si>
  <si>
    <t>590543570300579842</t>
  </si>
  <si>
    <t>55164816</t>
  </si>
  <si>
    <t>C11o</t>
  </si>
  <si>
    <t>Ignatowskiego</t>
  </si>
  <si>
    <t>dz. 167/1</t>
  </si>
  <si>
    <t>590543570300577664</t>
  </si>
  <si>
    <t>92507997</t>
  </si>
  <si>
    <t>Kazimierza Wielkiego</t>
  </si>
  <si>
    <t>590543570300719316</t>
  </si>
  <si>
    <t>92112859</t>
  </si>
  <si>
    <t>Kościelna</t>
  </si>
  <si>
    <t>dz. 1031/3</t>
  </si>
  <si>
    <t>590543570300715004</t>
  </si>
  <si>
    <t>30391621</t>
  </si>
  <si>
    <t>Padlewskiego</t>
  </si>
  <si>
    <t>590543570300716872</t>
  </si>
  <si>
    <t>27872237</t>
  </si>
  <si>
    <t>Jana III Sobieskiego</t>
  </si>
  <si>
    <t>dz. 1712/23</t>
  </si>
  <si>
    <t>590543570300577350</t>
  </si>
  <si>
    <t>92507828</t>
  </si>
  <si>
    <t>Mickiewicza</t>
  </si>
  <si>
    <t>dz. 586/12 m 687, 1714</t>
  </si>
  <si>
    <t>590543570300577367</t>
  </si>
  <si>
    <t>92507836</t>
  </si>
  <si>
    <t>Pruskołęka</t>
  </si>
  <si>
    <t>590543570300718234</t>
  </si>
  <si>
    <t>55005365</t>
  </si>
  <si>
    <t>Lipowiec</t>
  </si>
  <si>
    <t>590543570300718258</t>
  </si>
  <si>
    <t>55005336</t>
  </si>
  <si>
    <t>Przysowy</t>
  </si>
  <si>
    <t xml:space="preserve">
590543570300718265</t>
  </si>
  <si>
    <t>83777520</t>
  </si>
  <si>
    <t>Czaplice Wielkie</t>
  </si>
  <si>
    <t>590543570300718289</t>
  </si>
  <si>
    <t>55009161</t>
  </si>
  <si>
    <t>ST 1924</t>
  </si>
  <si>
    <t>590543570300718296</t>
  </si>
  <si>
    <t>83777204</t>
  </si>
  <si>
    <t>Kwiatkowo</t>
  </si>
  <si>
    <t>590543570300718333</t>
  </si>
  <si>
    <t>83427568</t>
  </si>
  <si>
    <t>Opaleniec</t>
  </si>
  <si>
    <t>ST 13-1173</t>
  </si>
  <si>
    <t>590543570300718340</t>
  </si>
  <si>
    <t>55005328</t>
  </si>
  <si>
    <t>590543570300718357</t>
  </si>
  <si>
    <t>83777209</t>
  </si>
  <si>
    <t>Opiłki Płoskie</t>
  </si>
  <si>
    <t>ST 1942</t>
  </si>
  <si>
    <t>590543570300718371</t>
  </si>
  <si>
    <t>83777582</t>
  </si>
  <si>
    <t>Zdziwój Nowy</t>
  </si>
  <si>
    <t>ST 2078</t>
  </si>
  <si>
    <t>590543570300718388</t>
  </si>
  <si>
    <t>83777200</t>
  </si>
  <si>
    <t>Rapaty-Sulimy</t>
  </si>
  <si>
    <t>590543570300718395</t>
  </si>
  <si>
    <t>83777571</t>
  </si>
  <si>
    <t>ST 1331</t>
  </si>
  <si>
    <t>590543570300718401</t>
  </si>
  <si>
    <t>90925898</t>
  </si>
  <si>
    <t xml:space="preserve">Poścień Zamion </t>
  </si>
  <si>
    <t>ST 1232</t>
  </si>
  <si>
    <t>590543570300718425</t>
  </si>
  <si>
    <t>55009080</t>
  </si>
  <si>
    <t>Raszujka</t>
  </si>
  <si>
    <t>ST 1260</t>
  </si>
  <si>
    <t>590543570300718456</t>
  </si>
  <si>
    <t>55009076</t>
  </si>
  <si>
    <t>Mącice</t>
  </si>
  <si>
    <t>590543570300718500</t>
  </si>
  <si>
    <t>90927718</t>
  </si>
  <si>
    <t>Bogdany Wielkie</t>
  </si>
  <si>
    <t>ST 0980</t>
  </si>
  <si>
    <t>590543570300718517</t>
  </si>
  <si>
    <t>56617857</t>
  </si>
  <si>
    <t>Bugzy Płoskie</t>
  </si>
  <si>
    <t>ST 3114</t>
  </si>
  <si>
    <t>590543570300718524</t>
  </si>
  <si>
    <t>83777182</t>
  </si>
  <si>
    <t xml:space="preserve">Łaz </t>
  </si>
  <si>
    <t>ST 1913</t>
  </si>
  <si>
    <t>590543570300718531</t>
  </si>
  <si>
    <t>55005364</t>
  </si>
  <si>
    <t>ST 1231</t>
  </si>
  <si>
    <t>590543570300718548</t>
  </si>
  <si>
    <t>55009074</t>
  </si>
  <si>
    <t>Gadomiec Chrzczany</t>
  </si>
  <si>
    <t>590543570300718555</t>
  </si>
  <si>
    <t>55005342</t>
  </si>
  <si>
    <t>Wólka Zdziwójska</t>
  </si>
  <si>
    <t>ST 1316</t>
  </si>
  <si>
    <t>590543570300718562</t>
  </si>
  <si>
    <t>83777370</t>
  </si>
  <si>
    <t>Jedlinka</t>
  </si>
  <si>
    <t>ST 1088</t>
  </si>
  <si>
    <t>590543570300718579</t>
  </si>
  <si>
    <t>83777552</t>
  </si>
  <si>
    <t>Wierzchowizna</t>
  </si>
  <si>
    <t>ST 3225</t>
  </si>
  <si>
    <t>590543570300718586</t>
  </si>
  <si>
    <t>55005369</t>
  </si>
  <si>
    <t>Dzierzęga Nadbory</t>
  </si>
  <si>
    <t>ST 1925</t>
  </si>
  <si>
    <t>590543570300718593</t>
  </si>
  <si>
    <t>83427484</t>
  </si>
  <si>
    <t>Rembielin</t>
  </si>
  <si>
    <t>590543570300718609</t>
  </si>
  <si>
    <t>55005287</t>
  </si>
  <si>
    <t>ST 1110</t>
  </si>
  <si>
    <t>590543570300718616</t>
  </si>
  <si>
    <t>55009132</t>
  </si>
  <si>
    <t>Gadomiec Miłocięta</t>
  </si>
  <si>
    <t>ST 1923</t>
  </si>
  <si>
    <t>590543570300718654</t>
  </si>
  <si>
    <t>55005306</t>
  </si>
  <si>
    <t>Dąbrówka Ostrowska</t>
  </si>
  <si>
    <t>ST 0690</t>
  </si>
  <si>
    <t>590543570300718678</t>
  </si>
  <si>
    <t>83777186</t>
  </si>
  <si>
    <t>ST 1257</t>
  </si>
  <si>
    <t>590543570300718845</t>
  </si>
  <si>
    <t>55005295</t>
  </si>
  <si>
    <t>Przątalina</t>
  </si>
  <si>
    <t>590543570300718869</t>
  </si>
  <si>
    <t>83777220</t>
  </si>
  <si>
    <t>Rapaty Żachy</t>
  </si>
  <si>
    <t>590543570300718876</t>
  </si>
  <si>
    <t>83777587</t>
  </si>
  <si>
    <t>Zagaty</t>
  </si>
  <si>
    <t>ST 1330</t>
  </si>
  <si>
    <t>590543570300718890</t>
  </si>
  <si>
    <t>83777433</t>
  </si>
  <si>
    <t>Bogdany Małe</t>
  </si>
  <si>
    <t>590543570300718906</t>
  </si>
  <si>
    <t>83427572</t>
  </si>
  <si>
    <t>590543570300718920</t>
  </si>
  <si>
    <t>55009081</t>
  </si>
  <si>
    <t>Aleksandrowo</t>
  </si>
  <si>
    <t>590543570300718937</t>
  </si>
  <si>
    <t>83777205</t>
  </si>
  <si>
    <t>Dąbrowa</t>
  </si>
  <si>
    <t>590543570300718944</t>
  </si>
  <si>
    <t>83777196</t>
  </si>
  <si>
    <t>Bagienice</t>
  </si>
  <si>
    <t>590543570300718951</t>
  </si>
  <si>
    <t>83427539</t>
  </si>
  <si>
    <t>Niskie Wielkie</t>
  </si>
  <si>
    <t>590543570300718968</t>
  </si>
  <si>
    <t>83427554</t>
  </si>
  <si>
    <t>Wasiły Zygny</t>
  </si>
  <si>
    <t>590543570300718982</t>
  </si>
  <si>
    <t>83777427</t>
  </si>
  <si>
    <t>590543570300719026</t>
  </si>
  <si>
    <t>55005264</t>
  </si>
  <si>
    <t>590543570300719033</t>
  </si>
  <si>
    <t>55005298</t>
  </si>
  <si>
    <t>Rycice</t>
  </si>
  <si>
    <t>ST 1259</t>
  </si>
  <si>
    <t>590543570300719057</t>
  </si>
  <si>
    <t>55005343</t>
  </si>
  <si>
    <t>590543570300719071</t>
  </si>
  <si>
    <t>55005312</t>
  </si>
  <si>
    <t>Rawki</t>
  </si>
  <si>
    <t>590543570300719088</t>
  </si>
  <si>
    <t>56922569</t>
  </si>
  <si>
    <t>590543570300719095</t>
  </si>
  <si>
    <t>55005281</t>
  </si>
  <si>
    <t>ST 689</t>
  </si>
  <si>
    <t>590543570300719101</t>
  </si>
  <si>
    <t>55005265</t>
  </si>
  <si>
    <t>Nowa Wieś</t>
  </si>
  <si>
    <t>ST 1167</t>
  </si>
  <si>
    <t>590543570300719118</t>
  </si>
  <si>
    <t>83777574</t>
  </si>
  <si>
    <t>Brzeski Kołaki</t>
  </si>
  <si>
    <t>590543570300719132</t>
  </si>
  <si>
    <t>83777585</t>
  </si>
  <si>
    <t>Budki</t>
  </si>
  <si>
    <t>590543570300719149</t>
  </si>
  <si>
    <t>55005367</t>
  </si>
  <si>
    <t>Zdziwój Stary</t>
  </si>
  <si>
    <t>ST 1327</t>
  </si>
  <si>
    <t>590543570300719156</t>
  </si>
  <si>
    <t>93585961</t>
  </si>
  <si>
    <t>ST 1227</t>
  </si>
  <si>
    <t>590543570300719163</t>
  </si>
  <si>
    <t>83427721</t>
  </si>
  <si>
    <t>Stara Wieś</t>
  </si>
  <si>
    <t>590543570300719170</t>
  </si>
  <si>
    <t>83777575</t>
  </si>
  <si>
    <t>590543570300719187</t>
  </si>
  <si>
    <t>55005368</t>
  </si>
  <si>
    <t>590543570300719194</t>
  </si>
  <si>
    <t>92915129</t>
  </si>
  <si>
    <t>590543570300719200</t>
  </si>
  <si>
    <t>83777206</t>
  </si>
  <si>
    <t>590543570300719224</t>
  </si>
  <si>
    <t>55005286</t>
  </si>
  <si>
    <t>590543570300719231</t>
  </si>
  <si>
    <t>92915128</t>
  </si>
  <si>
    <t>590543570300719279</t>
  </si>
  <si>
    <t>55005309</t>
  </si>
  <si>
    <t>dz. 68/4</t>
  </si>
  <si>
    <t>590543570300577671</t>
  </si>
  <si>
    <t>92507996</t>
  </si>
  <si>
    <t>590543570300578548</t>
  </si>
  <si>
    <t>28295698</t>
  </si>
  <si>
    <t>dz. 142</t>
  </si>
  <si>
    <t>590543570300994638</t>
  </si>
  <si>
    <t>92144099</t>
  </si>
  <si>
    <t>dz. 152/3</t>
  </si>
  <si>
    <t>590543570300994621</t>
  </si>
  <si>
    <t>92144157</t>
  </si>
  <si>
    <t>30/2 m 261/2 270</t>
  </si>
  <si>
    <t>590543570300578524</t>
  </si>
  <si>
    <t>28295635</t>
  </si>
  <si>
    <t>Łaz</t>
  </si>
  <si>
    <t>590543570300717763</t>
  </si>
  <si>
    <t>25008073</t>
  </si>
  <si>
    <t>590543570300718302</t>
  </si>
  <si>
    <t>55005366</t>
  </si>
  <si>
    <t xml:space="preserve">Zaręby </t>
  </si>
  <si>
    <t>dz. 920. m 1001</t>
  </si>
  <si>
    <t>06-334</t>
  </si>
  <si>
    <t>590543570300578531</t>
  </si>
  <si>
    <t>27985623</t>
  </si>
  <si>
    <t>dz. 917/1</t>
  </si>
  <si>
    <t>590543570300994607</t>
  </si>
  <si>
    <t>92144246</t>
  </si>
  <si>
    <t xml:space="preserve">Gmina Chorzele </t>
  </si>
  <si>
    <t>dz. 182/17 m 183/9, 183</t>
  </si>
  <si>
    <t>06-335</t>
  </si>
  <si>
    <t>590543570300578555</t>
  </si>
  <si>
    <t>27985891</t>
  </si>
  <si>
    <t>Czaplice Furmany</t>
  </si>
  <si>
    <t>dz. 64/1, m 60/2, 61</t>
  </si>
  <si>
    <t>590543570300578517</t>
  </si>
  <si>
    <t>28352777</t>
  </si>
  <si>
    <t>dz. 198</t>
  </si>
  <si>
    <t>590543570300994614</t>
  </si>
  <si>
    <t>92144175</t>
  </si>
  <si>
    <t>Ścięciel</t>
  </si>
  <si>
    <t>dz. 2/2</t>
  </si>
  <si>
    <t>590543570300577640</t>
  </si>
  <si>
    <t>92507970</t>
  </si>
  <si>
    <t>Annowo</t>
  </si>
  <si>
    <t xml:space="preserve">dz. 18 </t>
  </si>
  <si>
    <t>590543570300577657</t>
  </si>
  <si>
    <t>92507973</t>
  </si>
  <si>
    <t>dz. 120/5</t>
  </si>
  <si>
    <t>590543570300577503</t>
  </si>
  <si>
    <t>92507967</t>
  </si>
  <si>
    <t>dz. 204</t>
  </si>
  <si>
    <t>590543570300577374</t>
  </si>
  <si>
    <t>92507831</t>
  </si>
  <si>
    <t>Grąd Rycicki</t>
  </si>
  <si>
    <t>dz. 113</t>
  </si>
  <si>
    <t>590543570300577381</t>
  </si>
  <si>
    <t>92507832</t>
  </si>
  <si>
    <t>dz. 176</t>
  </si>
  <si>
    <t>590543570300994591</t>
  </si>
  <si>
    <t>92144173</t>
  </si>
  <si>
    <t>Nowa Wieś Zarębska</t>
  </si>
  <si>
    <t>590543570300994461</t>
  </si>
  <si>
    <t>92144202</t>
  </si>
  <si>
    <t>Czarzaste Małe</t>
  </si>
  <si>
    <t xml:space="preserve">dz. 5 </t>
  </si>
  <si>
    <t>590543570300994430</t>
  </si>
  <si>
    <t>92144198</t>
  </si>
  <si>
    <t>Liwki</t>
  </si>
  <si>
    <t>dz. 82</t>
  </si>
  <si>
    <t>590543570300994225</t>
  </si>
  <si>
    <t>92144002</t>
  </si>
  <si>
    <t>Bugzy Jarki</t>
  </si>
  <si>
    <t>dz. nr 97</t>
  </si>
  <si>
    <t>590543570300993433</t>
  </si>
  <si>
    <t>dz. nr 235</t>
  </si>
  <si>
    <t>590543570300991187</t>
  </si>
  <si>
    <t>dz. nr 45/2</t>
  </si>
  <si>
    <t>590543570301000192</t>
  </si>
  <si>
    <t>brak licznika</t>
  </si>
  <si>
    <t>Świetlica Bagienice</t>
  </si>
  <si>
    <t>590543570300719255</t>
  </si>
  <si>
    <t>94635042</t>
  </si>
  <si>
    <t>świetlica</t>
  </si>
  <si>
    <t>Świetlica Przyowy</t>
  </si>
  <si>
    <t>590543570300719262</t>
  </si>
  <si>
    <t>11568246</t>
  </si>
  <si>
    <t>Świetlica Rawki</t>
  </si>
  <si>
    <t>590543570300719293</t>
  </si>
  <si>
    <t>28296847</t>
  </si>
  <si>
    <t>Świetlica Nowa Wieś Zarębska</t>
  </si>
  <si>
    <t>590543570300719019</t>
  </si>
  <si>
    <t>82499029</t>
  </si>
  <si>
    <t>Świetlica Krukowo</t>
  </si>
  <si>
    <t xml:space="preserve"> Krukowo</t>
  </si>
  <si>
    <t>590543570300593138</t>
  </si>
  <si>
    <t>30360902</t>
  </si>
  <si>
    <t>Świetlica</t>
  </si>
  <si>
    <t>Świetlica Rembielin</t>
  </si>
  <si>
    <t>590543570300644069</t>
  </si>
  <si>
    <t>56729375</t>
  </si>
  <si>
    <t>Świetlica Poścień Wieś</t>
  </si>
  <si>
    <t>16
(dz. 328/1)</t>
  </si>
  <si>
    <t>590543570300584426</t>
  </si>
  <si>
    <t>82499030</t>
  </si>
  <si>
    <t>OSP Chorzele</t>
  </si>
  <si>
    <t>ul. Wincentego Witosa</t>
  </si>
  <si>
    <t>590543570300718883</t>
  </si>
  <si>
    <t>13942294</t>
  </si>
  <si>
    <t>OSP</t>
  </si>
  <si>
    <t>OSP Rycice</t>
  </si>
  <si>
    <t>590543570300718852</t>
  </si>
  <si>
    <t>30362292</t>
  </si>
  <si>
    <t>OSP Pruskołęka</t>
  </si>
  <si>
    <t>12A</t>
  </si>
  <si>
    <t>590543570300720794</t>
  </si>
  <si>
    <t>56628067</t>
  </si>
  <si>
    <t>OSP Rzodkiewnica</t>
  </si>
  <si>
    <t>Rzodkiewnica</t>
  </si>
  <si>
    <t>6A</t>
  </si>
  <si>
    <t>590543570300719064</t>
  </si>
  <si>
    <t>56922573</t>
  </si>
  <si>
    <t>OSP Nowa Wieś</t>
  </si>
  <si>
    <t>590543570300710856</t>
  </si>
  <si>
    <t>10661627</t>
  </si>
  <si>
    <t xml:space="preserve">OSP Zaręby </t>
  </si>
  <si>
    <t>590543570300583740</t>
  </si>
  <si>
    <t>13979822</t>
  </si>
  <si>
    <t>OSP Budki</t>
  </si>
  <si>
    <t>52B</t>
  </si>
  <si>
    <t>590543570300648326</t>
  </si>
  <si>
    <t>12642950</t>
  </si>
  <si>
    <t xml:space="preserve">OSP Duczymin </t>
  </si>
  <si>
    <t>10A</t>
  </si>
  <si>
    <t>590543570300684485</t>
  </si>
  <si>
    <t>8230952</t>
  </si>
  <si>
    <t>OSP Zdziwój Stary</t>
  </si>
  <si>
    <t>3A</t>
  </si>
  <si>
    <t>590543570300577763</t>
  </si>
  <si>
    <t>94452386</t>
  </si>
  <si>
    <t>Budynek Urzędu Miasta i Gminy 
w Chorzelach (góra)</t>
  </si>
  <si>
    <t>1 m. 4</t>
  </si>
  <si>
    <t>590543570300715776</t>
  </si>
  <si>
    <t>92061881</t>
  </si>
  <si>
    <t>Budynek Urzędu Miasta i Gminy 
w Chorzelach</t>
  </si>
  <si>
    <t>590543570300719286</t>
  </si>
  <si>
    <t>01899407</t>
  </si>
  <si>
    <t>Pawilon sportowy</t>
  </si>
  <si>
    <t>590543570300719040</t>
  </si>
  <si>
    <t>56129337</t>
  </si>
  <si>
    <t>Mieszkanie komunalne</t>
  </si>
  <si>
    <t>ul. Żabia</t>
  </si>
  <si>
    <t>590543570300719002</t>
  </si>
  <si>
    <t>13408149</t>
  </si>
  <si>
    <t>mieszkanie komunalne</t>
  </si>
  <si>
    <t>Budynek Gminy</t>
  </si>
  <si>
    <t>590543570300719385</t>
  </si>
  <si>
    <t>94635045</t>
  </si>
  <si>
    <t>budynek gminy 
(po punkcie przedszkolnym)</t>
  </si>
  <si>
    <t>Zasilanie pompy kanalizacji</t>
  </si>
  <si>
    <t>ul. Grunwaldzka</t>
  </si>
  <si>
    <t>dz. nr 1070/36</t>
  </si>
  <si>
    <t>590543570301000208</t>
  </si>
  <si>
    <t>zasilanie pompy kanalizacji</t>
  </si>
  <si>
    <t>ul. Spokojna</t>
  </si>
  <si>
    <t>dz. nr 1559</t>
  </si>
  <si>
    <t>590543570301042475</t>
  </si>
  <si>
    <t>Zakład Gospodarki Komunalnej 
i Mieszkaniowej w Chorzelach</t>
  </si>
  <si>
    <t>ul. Brzozowa 3,
06-330 Chorzele</t>
  </si>
  <si>
    <t>Stacja Uzdatniania Wody Chorzele</t>
  </si>
  <si>
    <t>590543570301000031</t>
  </si>
  <si>
    <t>Klub Opaleniec</t>
  </si>
  <si>
    <t>Opaleniec 32</t>
  </si>
  <si>
    <t>590543570300995901</t>
  </si>
  <si>
    <t xml:space="preserve">Biuro ZGKiM </t>
  </si>
  <si>
    <t>Brzozowa 3</t>
  </si>
  <si>
    <t>590543570300999954</t>
  </si>
  <si>
    <t xml:space="preserve">Stacja Uzdatniania Wody </t>
  </si>
  <si>
    <t>590543570301000000</t>
  </si>
  <si>
    <t xml:space="preserve">Przepompownia ścieków </t>
  </si>
  <si>
    <t>Mostowa</t>
  </si>
  <si>
    <t>590543570300999985</t>
  </si>
  <si>
    <t>Zygmunta Padlewskiego</t>
  </si>
  <si>
    <t>590543570301000048</t>
  </si>
  <si>
    <t>590543570301000055</t>
  </si>
  <si>
    <t>590543570300999930</t>
  </si>
  <si>
    <t>Rycice 06-330 Chorzele</t>
  </si>
  <si>
    <t>590543570300999978</t>
  </si>
  <si>
    <t>590543570300999947</t>
  </si>
  <si>
    <t>ul. 11 Listopada</t>
  </si>
  <si>
    <t>590543570300999923</t>
  </si>
  <si>
    <t>Przepompownia wody SUW Zaręby</t>
  </si>
  <si>
    <t>590543570300999893</t>
  </si>
  <si>
    <t>Oczyszczalnia ścieków Chorzele</t>
  </si>
  <si>
    <t>590543570301000109</t>
  </si>
  <si>
    <t>B21</t>
  </si>
  <si>
    <t>Kotłownia Zduńska</t>
  </si>
  <si>
    <t>Zduńska</t>
  </si>
  <si>
    <t>35A</t>
  </si>
  <si>
    <t>590543570301016506</t>
  </si>
  <si>
    <t xml:space="preserve">Fontanna </t>
  </si>
  <si>
    <t>Plac Kościuszki</t>
  </si>
  <si>
    <t>590543570301000123</t>
  </si>
  <si>
    <t>Przepompownia ścieków</t>
  </si>
  <si>
    <t>590543570301000154</t>
  </si>
  <si>
    <t>590543570301000147</t>
  </si>
  <si>
    <t>590543570300891043</t>
  </si>
  <si>
    <t>dz. 181</t>
  </si>
  <si>
    <t>590543570300895454</t>
  </si>
  <si>
    <t xml:space="preserve">Świetlica </t>
  </si>
  <si>
    <t>590543570300995734</t>
  </si>
  <si>
    <t>dz.224</t>
  </si>
  <si>
    <t>590543570300966840</t>
  </si>
  <si>
    <t>590543570300979543</t>
  </si>
  <si>
    <t>Bagienice Wielkie</t>
  </si>
  <si>
    <t>dz. nr 335</t>
  </si>
  <si>
    <t>590543570300979550</t>
  </si>
  <si>
    <t xml:space="preserve">Przepompownia ścieków II </t>
  </si>
  <si>
    <t>dz. nr 170/2</t>
  </si>
  <si>
    <t>590543570300995314</t>
  </si>
  <si>
    <t>Oświetlenie administracyjne (oświetlenie klatki schodowej)</t>
  </si>
  <si>
    <t xml:space="preserve">Opaleniec </t>
  </si>
  <si>
    <t>590543570300999961</t>
  </si>
  <si>
    <t>590543570300999992</t>
  </si>
  <si>
    <t>2. Ośrodek Upowszechniania Kultury w Chorzelach, ul. Ogrodowa 7, 06-330 Chorzele, NIP:  761-11-01-142</t>
  </si>
  <si>
    <t>Zużycie 12 m-cy 
2021 rok</t>
  </si>
  <si>
    <t>Zużycie 12 m-cy 
2022 rok</t>
  </si>
  <si>
    <t>Ośrodek Upowszechniania Kultury w Chorzelach</t>
  </si>
  <si>
    <t>ul. Ogrodowa</t>
  </si>
  <si>
    <t>761-11-01-142</t>
  </si>
  <si>
    <t>Ośrodek Upowszechniania Kultury 
w Chorzelach</t>
  </si>
  <si>
    <t>Ogrodowa 7
06-330 Chorzele</t>
  </si>
  <si>
    <t>590543570300719361</t>
  </si>
  <si>
    <t>56129333</t>
  </si>
  <si>
    <t>Ośrodek Upowszechniania Kultury</t>
  </si>
  <si>
    <t>3.  Miejsko Gminna Biblioteka Publiczna w Chorzelach, ul. Ogrodowa 7, 06-330 Chorzele, NIP:  761-15-32-221</t>
  </si>
  <si>
    <t>Miejsko Gminna Biblioteka Publiczna w Chorzelach</t>
  </si>
  <si>
    <t>761-153-22-21</t>
  </si>
  <si>
    <t>Miejsko Gminna Biblioteka Publiczna 
w Chorzelach</t>
  </si>
  <si>
    <t>590543570300719354</t>
  </si>
  <si>
    <t>13814802</t>
  </si>
  <si>
    <t>Miejsko Gminna Biblioteka Publiczna</t>
  </si>
  <si>
    <t>590543570300719330</t>
  </si>
  <si>
    <t>91040216</t>
  </si>
  <si>
    <t>590543570300719347</t>
  </si>
  <si>
    <t>91040226</t>
  </si>
  <si>
    <t>590543570300719323</t>
  </si>
  <si>
    <t>83777589</t>
  </si>
  <si>
    <t>kWh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</si>
</sst>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"/>
  </numFmts>
  <fonts count="8" x14ac:knownFonts="1">
    <font>
      <sz val="11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Calibri"/>
      <family val="2"/>
      <charset val="238"/>
    </font>
    <font>
      <sz val="8"/>
      <name val="Calibri"/>
      <family val="2"/>
      <charset val="238"/>
    </font>
    <font>
      <sz val="8"/>
      <color rgb="FF000000"/>
      <name val="Calibri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rgb="FFBFBFBF"/>
        <bgColor rgb="FFD9D9D9"/>
      </patternFill>
    </fill>
    <fill>
      <patternFill patternType="solid">
        <fgColor rgb="FFD9D9D9"/>
        <bgColor rgb="FFDEE7E5"/>
      </patternFill>
    </fill>
    <fill>
      <patternFill patternType="solid">
        <fgColor rgb="FFF2F2F2"/>
        <bgColor rgb="FFE2F0D9"/>
      </patternFill>
    </fill>
    <fill>
      <patternFill patternType="solid">
        <fgColor rgb="FFFBE5D6"/>
        <bgColor rgb="FFFFF2CC"/>
      </patternFill>
    </fill>
    <fill>
      <patternFill patternType="solid">
        <fgColor rgb="FFE2F0D9"/>
        <bgColor rgb="FFDEE7E5"/>
      </patternFill>
    </fill>
    <fill>
      <patternFill patternType="solid">
        <fgColor rgb="FFDEEBF7"/>
        <bgColor rgb="FFDEE6EF"/>
      </patternFill>
    </fill>
    <fill>
      <patternFill patternType="solid">
        <fgColor rgb="FFDEE6EF"/>
        <bgColor rgb="FFDEE7E5"/>
      </patternFill>
    </fill>
    <fill>
      <patternFill patternType="solid">
        <fgColor rgb="FFDEE7E5"/>
        <bgColor rgb="FFDEE6EF"/>
      </patternFill>
    </fill>
    <fill>
      <patternFill patternType="solid">
        <fgColor rgb="FFFFF2CC"/>
        <bgColor rgb="FFFBE5D6"/>
      </patternFill>
    </fill>
    <fill>
      <patternFill patternType="solid">
        <fgColor theme="3" tint="0.89999084444715716"/>
        <bgColor rgb="FFFFFF00"/>
      </patternFill>
    </fill>
    <fill>
      <patternFill patternType="solid">
        <fgColor theme="3" tint="0.89999084444715716"/>
        <bgColor rgb="FFDEE6EF"/>
      </patternFill>
    </fill>
    <fill>
      <patternFill patternType="solid">
        <fgColor theme="3" tint="0.89999084444715716"/>
        <bgColor rgb="FFDEE7E5"/>
      </patternFill>
    </fill>
    <fill>
      <patternFill patternType="solid">
        <fgColor theme="9" tint="0.79998168889431442"/>
        <bgColor rgb="FFFFFF00"/>
      </patternFill>
    </fill>
  </fills>
  <borders count="10">
    <border>
      <left/>
      <right/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4" fillId="0" borderId="0"/>
  </cellStyleXfs>
  <cellXfs count="86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/>
    <xf numFmtId="49" fontId="1" fillId="0" borderId="0" xfId="0" applyNumberFormat="1" applyFont="1"/>
    <xf numFmtId="0" fontId="1" fillId="0" borderId="0" xfId="0" applyFont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49" fontId="3" fillId="4" borderId="3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49" fontId="3" fillId="5" borderId="3" xfId="0" applyNumberFormat="1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1" fontId="3" fillId="5" borderId="6" xfId="0" applyNumberFormat="1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/>
    </xf>
    <xf numFmtId="49" fontId="3" fillId="5" borderId="7" xfId="0" applyNumberFormat="1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1" fontId="3" fillId="6" borderId="6" xfId="0" applyNumberFormat="1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1" applyFont="1" applyFill="1" applyBorder="1" applyAlignment="1">
      <alignment horizontal="center" vertical="center"/>
    </xf>
    <xf numFmtId="49" fontId="3" fillId="6" borderId="3" xfId="1" applyNumberFormat="1" applyFont="1" applyFill="1" applyBorder="1" applyAlignment="1">
      <alignment horizontal="center" vertical="center"/>
    </xf>
    <xf numFmtId="49" fontId="3" fillId="6" borderId="4" xfId="1" applyNumberFormat="1" applyFont="1" applyFill="1" applyBorder="1" applyAlignment="1">
      <alignment horizontal="center" vertical="center"/>
    </xf>
    <xf numFmtId="0" fontId="3" fillId="6" borderId="4" xfId="1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 wrapText="1"/>
    </xf>
    <xf numFmtId="0" fontId="3" fillId="6" borderId="6" xfId="1" applyFont="1" applyFill="1" applyBorder="1" applyAlignment="1">
      <alignment horizontal="center" vertical="center"/>
    </xf>
    <xf numFmtId="0" fontId="3" fillId="6" borderId="0" xfId="1" applyFont="1" applyFill="1" applyAlignment="1">
      <alignment horizontal="center" vertical="center"/>
    </xf>
    <xf numFmtId="49" fontId="3" fillId="6" borderId="7" xfId="0" applyNumberFormat="1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164" fontId="3" fillId="6" borderId="3" xfId="0" applyNumberFormat="1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/>
    </xf>
    <xf numFmtId="0" fontId="3" fillId="6" borderId="3" xfId="1" applyFont="1" applyFill="1" applyBorder="1" applyAlignment="1">
      <alignment horizontal="center" vertical="center" wrapText="1"/>
    </xf>
    <xf numFmtId="0" fontId="3" fillId="6" borderId="5" xfId="1" applyFont="1" applyFill="1" applyBorder="1" applyAlignment="1">
      <alignment horizontal="center" vertical="center"/>
    </xf>
    <xf numFmtId="49" fontId="3" fillId="6" borderId="3" xfId="1" applyNumberFormat="1" applyFont="1" applyFill="1" applyBorder="1" applyAlignment="1">
      <alignment horizontal="center" vertical="center" wrapText="1"/>
    </xf>
    <xf numFmtId="0" fontId="3" fillId="6" borderId="4" xfId="1" applyFont="1" applyFill="1" applyBorder="1" applyAlignment="1">
      <alignment horizontal="center" vertical="center" wrapText="1"/>
    </xf>
    <xf numFmtId="0" fontId="3" fillId="6" borderId="8" xfId="1" applyFont="1" applyFill="1" applyBorder="1" applyAlignment="1">
      <alignment horizontal="center" vertical="center"/>
    </xf>
    <xf numFmtId="49" fontId="3" fillId="6" borderId="4" xfId="1" applyNumberFormat="1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 wrapText="1"/>
    </xf>
    <xf numFmtId="49" fontId="3" fillId="7" borderId="3" xfId="0" applyNumberFormat="1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/>
    </xf>
    <xf numFmtId="49" fontId="3" fillId="7" borderId="3" xfId="0" applyNumberFormat="1" applyFont="1" applyFill="1" applyBorder="1" applyAlignment="1">
      <alignment horizontal="center" vertical="center"/>
    </xf>
    <xf numFmtId="0" fontId="3" fillId="7" borderId="3" xfId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 wrapText="1"/>
    </xf>
    <xf numFmtId="1" fontId="3" fillId="7" borderId="3" xfId="0" applyNumberFormat="1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/>
    </xf>
    <xf numFmtId="49" fontId="3" fillId="9" borderId="3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49" fontId="5" fillId="4" borderId="3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5" fillId="10" borderId="3" xfId="0" applyFont="1" applyFill="1" applyBorder="1" applyAlignment="1">
      <alignment horizontal="center" vertical="center" wrapText="1"/>
    </xf>
    <xf numFmtId="49" fontId="5" fillId="10" borderId="3" xfId="0" applyNumberFormat="1" applyFont="1" applyFill="1" applyBorder="1" applyAlignment="1">
      <alignment horizontal="center" vertical="center" wrapText="1"/>
    </xf>
    <xf numFmtId="0" fontId="5" fillId="10" borderId="7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3" fillId="10" borderId="6" xfId="0" applyFont="1" applyFill="1" applyBorder="1" applyAlignment="1">
      <alignment horizontal="center" vertical="center" wrapText="1"/>
    </xf>
    <xf numFmtId="1" fontId="3" fillId="10" borderId="6" xfId="0" applyNumberFormat="1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7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9" fontId="3" fillId="11" borderId="3" xfId="0" applyNumberFormat="1" applyFont="1" applyFill="1" applyBorder="1" applyAlignment="1">
      <alignment horizontal="center" vertical="center" wrapText="1"/>
    </xf>
    <xf numFmtId="49" fontId="3" fillId="12" borderId="3" xfId="0" applyNumberFormat="1" applyFont="1" applyFill="1" applyBorder="1" applyAlignment="1">
      <alignment horizontal="center" vertical="center" wrapText="1"/>
    </xf>
    <xf numFmtId="49" fontId="3" fillId="13" borderId="3" xfId="0" applyNumberFormat="1" applyFont="1" applyFill="1" applyBorder="1" applyAlignment="1">
      <alignment horizontal="center" vertical="center"/>
    </xf>
    <xf numFmtId="0" fontId="3" fillId="11" borderId="3" xfId="1" applyFont="1" applyFill="1" applyBorder="1" applyAlignment="1">
      <alignment horizontal="center" vertical="center"/>
    </xf>
    <xf numFmtId="49" fontId="3" fillId="12" borderId="3" xfId="0" applyNumberFormat="1" applyFont="1" applyFill="1" applyBorder="1" applyAlignment="1">
      <alignment horizontal="center" vertical="center"/>
    </xf>
    <xf numFmtId="0" fontId="3" fillId="12" borderId="3" xfId="1" applyFont="1" applyFill="1" applyBorder="1" applyAlignment="1">
      <alignment horizontal="center" vertical="center"/>
    </xf>
    <xf numFmtId="0" fontId="3" fillId="13" borderId="3" xfId="1" applyFont="1" applyFill="1" applyBorder="1" applyAlignment="1">
      <alignment horizontal="center" vertical="center"/>
    </xf>
    <xf numFmtId="0" fontId="3" fillId="14" borderId="3" xfId="0" applyFont="1" applyFill="1" applyBorder="1" applyAlignment="1">
      <alignment horizontal="center" vertical="center"/>
    </xf>
  </cellXfs>
  <cellStyles count="2">
    <cellStyle name="Excel Built-in Normal" xfId="1" xr:uid="{00000000-0005-0000-0000-000006000000}"/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DEEBF7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EE6EF"/>
      <rgbColor rgb="FFE2F0D9"/>
      <rgbColor rgb="FFDEE7E5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180"/>
  <sheetViews>
    <sheetView tabSelected="1" zoomScale="60" zoomScaleNormal="60" workbookViewId="0">
      <pane ySplit="4" topLeftCell="A5" activePane="bottomLeft" state="frozen"/>
      <selection activeCell="N1" sqref="N1"/>
      <selection pane="bottomLeft" activeCell="A2" sqref="A2:AA2"/>
    </sheetView>
  </sheetViews>
  <sheetFormatPr defaultColWidth="17.28515625" defaultRowHeight="15" x14ac:dyDescent="0.25"/>
  <cols>
    <col min="1" max="1" width="4.140625" style="5" customWidth="1"/>
    <col min="2" max="2" width="27.5703125" style="5" customWidth="1"/>
    <col min="3" max="3" width="27.42578125" style="5" customWidth="1"/>
    <col min="4" max="4" width="3" style="5" customWidth="1"/>
    <col min="5" max="5" width="11" style="5" customWidth="1"/>
    <col min="6" max="6" width="8.5703125" style="5" customWidth="1"/>
    <col min="7" max="7" width="13.42578125" style="5" customWidth="1"/>
    <col min="8" max="8" width="34.28515625" style="5" customWidth="1"/>
    <col min="9" max="9" width="29.42578125" style="5" customWidth="1"/>
    <col min="10" max="10" width="34.28515625" style="5" customWidth="1"/>
    <col min="11" max="11" width="21.85546875" style="5" customWidth="1"/>
    <col min="12" max="12" width="12.7109375" style="5" customWidth="1"/>
    <col min="13" max="13" width="11" style="5" customWidth="1"/>
    <col min="14" max="14" width="8.5703125" style="5" customWidth="1"/>
    <col min="15" max="15" width="12.140625" style="5" customWidth="1"/>
    <col min="16" max="16" width="25" style="6" customWidth="1"/>
    <col min="17" max="17" width="10.140625" style="5" customWidth="1"/>
    <col min="18" max="19" width="8.7109375" style="5" customWidth="1"/>
    <col min="20" max="21" width="9.28515625" style="5" customWidth="1"/>
    <col min="22" max="25" width="14.85546875" style="5" customWidth="1"/>
    <col min="26" max="26" width="30.5703125" style="5" customWidth="1"/>
    <col min="27" max="27" width="14.28515625" style="7" customWidth="1"/>
    <col min="28" max="1024" width="17.28515625" style="5"/>
  </cols>
  <sheetData>
    <row r="1" spans="1:27" ht="15" customHeight="1" x14ac:dyDescent="0.25">
      <c r="Z1" s="4" t="s">
        <v>0</v>
      </c>
      <c r="AA1" s="4"/>
    </row>
    <row r="2" spans="1:27" ht="12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12" customHeight="1" x14ac:dyDescent="0.25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51" x14ac:dyDescent="0.25">
      <c r="A4" s="8" t="s">
        <v>3</v>
      </c>
      <c r="B4" s="8" t="s">
        <v>4</v>
      </c>
      <c r="C4" s="8" t="s">
        <v>5</v>
      </c>
      <c r="D4" s="8" t="s">
        <v>6</v>
      </c>
      <c r="E4" s="9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5</v>
      </c>
      <c r="L4" s="8" t="s">
        <v>6</v>
      </c>
      <c r="M4" s="9" t="s">
        <v>7</v>
      </c>
      <c r="N4" s="8" t="s">
        <v>8</v>
      </c>
      <c r="O4" s="8" t="s">
        <v>13</v>
      </c>
      <c r="P4" s="9" t="s">
        <v>14</v>
      </c>
      <c r="Q4" s="9" t="s">
        <v>15</v>
      </c>
      <c r="R4" s="8" t="s">
        <v>16</v>
      </c>
      <c r="S4" s="8" t="s">
        <v>17</v>
      </c>
      <c r="T4" s="8" t="s">
        <v>18</v>
      </c>
      <c r="U4" s="10" t="s">
        <v>19</v>
      </c>
      <c r="V4" s="10" t="s">
        <v>20</v>
      </c>
      <c r="W4" s="10" t="s">
        <v>21</v>
      </c>
      <c r="X4" s="10" t="s">
        <v>22</v>
      </c>
      <c r="Y4" s="10" t="s">
        <v>23</v>
      </c>
      <c r="Z4" s="10" t="s">
        <v>24</v>
      </c>
      <c r="AA4" s="8" t="s">
        <v>25</v>
      </c>
    </row>
    <row r="5" spans="1:27" ht="25.5" x14ac:dyDescent="0.25">
      <c r="A5" s="11">
        <v>1</v>
      </c>
      <c r="B5" s="11" t="s">
        <v>26</v>
      </c>
      <c r="C5" s="11" t="s">
        <v>27</v>
      </c>
      <c r="D5" s="11">
        <v>1</v>
      </c>
      <c r="E5" s="12" t="s">
        <v>28</v>
      </c>
      <c r="F5" s="11" t="s">
        <v>29</v>
      </c>
      <c r="G5" s="11" t="s">
        <v>30</v>
      </c>
      <c r="H5" s="11" t="str">
        <f>J5</f>
        <v>Centrum Usług Wspólnych</v>
      </c>
      <c r="I5" s="11" t="s">
        <v>31</v>
      </c>
      <c r="J5" s="11" t="s">
        <v>32</v>
      </c>
      <c r="K5" s="11" t="s">
        <v>33</v>
      </c>
      <c r="L5" s="11">
        <v>40</v>
      </c>
      <c r="M5" s="12" t="s">
        <v>28</v>
      </c>
      <c r="N5" s="11" t="s">
        <v>29</v>
      </c>
      <c r="O5" s="11">
        <v>131011120</v>
      </c>
      <c r="P5" s="12" t="s">
        <v>34</v>
      </c>
      <c r="Q5" s="12" t="s">
        <v>35</v>
      </c>
      <c r="R5" s="11">
        <v>6</v>
      </c>
      <c r="S5" s="11" t="s">
        <v>36</v>
      </c>
      <c r="T5" s="13">
        <v>5108</v>
      </c>
      <c r="U5" s="11">
        <v>5645</v>
      </c>
      <c r="V5" s="11">
        <v>4101</v>
      </c>
      <c r="W5" s="11">
        <v>4101</v>
      </c>
      <c r="X5" s="14" t="s">
        <v>37</v>
      </c>
      <c r="Y5" s="14" t="s">
        <v>37</v>
      </c>
      <c r="Z5" s="15" t="s">
        <v>38</v>
      </c>
      <c r="AA5" s="16" t="s">
        <v>39</v>
      </c>
    </row>
    <row r="6" spans="1:27" ht="38.25" x14ac:dyDescent="0.25">
      <c r="A6" s="11">
        <v>2</v>
      </c>
      <c r="B6" s="11" t="s">
        <v>26</v>
      </c>
      <c r="C6" s="11" t="s">
        <v>27</v>
      </c>
      <c r="D6" s="11">
        <v>1</v>
      </c>
      <c r="E6" s="12" t="s">
        <v>28</v>
      </c>
      <c r="F6" s="11" t="s">
        <v>29</v>
      </c>
      <c r="G6" s="11" t="s">
        <v>30</v>
      </c>
      <c r="H6" s="11" t="s">
        <v>40</v>
      </c>
      <c r="I6" s="11" t="s">
        <v>41</v>
      </c>
      <c r="J6" s="11" t="s">
        <v>40</v>
      </c>
      <c r="K6" s="11" t="s">
        <v>42</v>
      </c>
      <c r="L6" s="11">
        <v>15</v>
      </c>
      <c r="M6" s="12" t="s">
        <v>28</v>
      </c>
      <c r="N6" s="11" t="s">
        <v>29</v>
      </c>
      <c r="O6" s="11">
        <v>133607118</v>
      </c>
      <c r="P6" s="17" t="s">
        <v>43</v>
      </c>
      <c r="Q6" s="12" t="s">
        <v>44</v>
      </c>
      <c r="R6" s="11">
        <v>10</v>
      </c>
      <c r="S6" s="11" t="s">
        <v>45</v>
      </c>
      <c r="T6" s="13">
        <v>15222</v>
      </c>
      <c r="U6" s="11">
        <v>13049</v>
      </c>
      <c r="V6" s="15">
        <v>11814</v>
      </c>
      <c r="W6" s="15" t="s">
        <v>37</v>
      </c>
      <c r="X6" s="14">
        <f>V6*0.35</f>
        <v>4134.8999999999996</v>
      </c>
      <c r="Y6" s="14">
        <f>V6-X6</f>
        <v>7679.1</v>
      </c>
      <c r="Z6" s="15" t="s">
        <v>46</v>
      </c>
      <c r="AA6" s="18" t="s">
        <v>39</v>
      </c>
    </row>
    <row r="7" spans="1:27" ht="38.25" x14ac:dyDescent="0.25">
      <c r="A7" s="11">
        <v>3</v>
      </c>
      <c r="B7" s="11" t="s">
        <v>26</v>
      </c>
      <c r="C7" s="11" t="s">
        <v>27</v>
      </c>
      <c r="D7" s="11">
        <v>1</v>
      </c>
      <c r="E7" s="12" t="s">
        <v>28</v>
      </c>
      <c r="F7" s="11" t="s">
        <v>29</v>
      </c>
      <c r="G7" s="11" t="s">
        <v>30</v>
      </c>
      <c r="H7" s="11" t="s">
        <v>47</v>
      </c>
      <c r="I7" s="11" t="s">
        <v>48</v>
      </c>
      <c r="J7" s="11" t="s">
        <v>47</v>
      </c>
      <c r="K7" s="11" t="s">
        <v>49</v>
      </c>
      <c r="L7" s="11">
        <v>41</v>
      </c>
      <c r="M7" s="12" t="s">
        <v>50</v>
      </c>
      <c r="N7" s="11" t="s">
        <v>49</v>
      </c>
      <c r="O7" s="11">
        <v>133634153</v>
      </c>
      <c r="P7" s="17" t="s">
        <v>51</v>
      </c>
      <c r="Q7" s="12" t="s">
        <v>52</v>
      </c>
      <c r="R7" s="11">
        <v>32</v>
      </c>
      <c r="S7" s="11" t="s">
        <v>45</v>
      </c>
      <c r="T7" s="13">
        <v>8017</v>
      </c>
      <c r="U7" s="11">
        <v>11325</v>
      </c>
      <c r="V7" s="15">
        <v>9856</v>
      </c>
      <c r="W7" s="15" t="s">
        <v>37</v>
      </c>
      <c r="X7" s="14">
        <f>V7*0.35</f>
        <v>3449.6</v>
      </c>
      <c r="Y7" s="14">
        <f>V7-X7</f>
        <v>6406.4</v>
      </c>
      <c r="Z7" s="15" t="s">
        <v>46</v>
      </c>
      <c r="AA7" s="16" t="s">
        <v>39</v>
      </c>
    </row>
    <row r="8" spans="1:27" ht="38.25" x14ac:dyDescent="0.25">
      <c r="A8" s="11">
        <v>4</v>
      </c>
      <c r="B8" s="11" t="s">
        <v>26</v>
      </c>
      <c r="C8" s="11" t="s">
        <v>27</v>
      </c>
      <c r="D8" s="11">
        <v>1</v>
      </c>
      <c r="E8" s="12" t="s">
        <v>28</v>
      </c>
      <c r="F8" s="11" t="s">
        <v>29</v>
      </c>
      <c r="G8" s="11" t="s">
        <v>30</v>
      </c>
      <c r="H8" s="11" t="s">
        <v>47</v>
      </c>
      <c r="I8" s="11" t="s">
        <v>48</v>
      </c>
      <c r="J8" s="11" t="s">
        <v>47</v>
      </c>
      <c r="K8" s="11" t="s">
        <v>49</v>
      </c>
      <c r="L8" s="11">
        <v>41</v>
      </c>
      <c r="M8" s="12" t="s">
        <v>28</v>
      </c>
      <c r="N8" s="11" t="s">
        <v>29</v>
      </c>
      <c r="O8" s="11">
        <v>133634150</v>
      </c>
      <c r="P8" s="17" t="s">
        <v>53</v>
      </c>
      <c r="Q8" s="12" t="s">
        <v>54</v>
      </c>
      <c r="R8" s="11">
        <v>36</v>
      </c>
      <c r="S8" s="11" t="s">
        <v>45</v>
      </c>
      <c r="T8" s="13">
        <v>9337</v>
      </c>
      <c r="U8" s="11">
        <v>10518</v>
      </c>
      <c r="V8" s="15">
        <v>9571</v>
      </c>
      <c r="W8" s="15" t="s">
        <v>37</v>
      </c>
      <c r="X8" s="14">
        <f>V8*0.35</f>
        <v>3349.85</v>
      </c>
      <c r="Y8" s="14">
        <f>V8-X8</f>
        <v>6221.15</v>
      </c>
      <c r="Z8" s="15" t="s">
        <v>46</v>
      </c>
      <c r="AA8" s="16" t="s">
        <v>39</v>
      </c>
    </row>
    <row r="9" spans="1:27" ht="25.5" x14ac:dyDescent="0.25">
      <c r="A9" s="11">
        <v>5</v>
      </c>
      <c r="B9" s="11" t="s">
        <v>26</v>
      </c>
      <c r="C9" s="11" t="s">
        <v>27</v>
      </c>
      <c r="D9" s="11">
        <v>1</v>
      </c>
      <c r="E9" s="12" t="s">
        <v>28</v>
      </c>
      <c r="F9" s="11" t="s">
        <v>29</v>
      </c>
      <c r="G9" s="11" t="s">
        <v>30</v>
      </c>
      <c r="H9" s="11" t="s">
        <v>55</v>
      </c>
      <c r="I9" s="11" t="s">
        <v>56</v>
      </c>
      <c r="J9" s="11" t="s">
        <v>55</v>
      </c>
      <c r="K9" s="11" t="s">
        <v>57</v>
      </c>
      <c r="L9" s="11">
        <v>18</v>
      </c>
      <c r="M9" s="12" t="s">
        <v>28</v>
      </c>
      <c r="N9" s="11" t="s">
        <v>29</v>
      </c>
      <c r="O9" s="11">
        <v>133616135</v>
      </c>
      <c r="P9" s="17" t="s">
        <v>58</v>
      </c>
      <c r="Q9" s="12" t="s">
        <v>59</v>
      </c>
      <c r="R9" s="11">
        <v>25</v>
      </c>
      <c r="S9" s="11" t="s">
        <v>45</v>
      </c>
      <c r="T9" s="13">
        <v>6758</v>
      </c>
      <c r="U9" s="11">
        <v>7336</v>
      </c>
      <c r="V9" s="15">
        <v>7151</v>
      </c>
      <c r="W9" s="15" t="s">
        <v>37</v>
      </c>
      <c r="X9" s="14">
        <f>V9*0.35</f>
        <v>2502.85</v>
      </c>
      <c r="Y9" s="14">
        <f>V9-X9</f>
        <v>4648.1499999999996</v>
      </c>
      <c r="Z9" s="15" t="s">
        <v>46</v>
      </c>
      <c r="AA9" s="16" t="s">
        <v>39</v>
      </c>
    </row>
    <row r="10" spans="1:27" ht="45" customHeight="1" x14ac:dyDescent="0.25">
      <c r="A10" s="11">
        <v>6</v>
      </c>
      <c r="B10" s="11" t="s">
        <v>26</v>
      </c>
      <c r="C10" s="11" t="s">
        <v>27</v>
      </c>
      <c r="D10" s="11">
        <v>1</v>
      </c>
      <c r="E10" s="12" t="s">
        <v>28</v>
      </c>
      <c r="F10" s="11" t="s">
        <v>29</v>
      </c>
      <c r="G10" s="11" t="s">
        <v>30</v>
      </c>
      <c r="H10" s="11" t="s">
        <v>60</v>
      </c>
      <c r="I10" s="11" t="s">
        <v>61</v>
      </c>
      <c r="J10" s="11" t="s">
        <v>60</v>
      </c>
      <c r="K10" s="11" t="s">
        <v>62</v>
      </c>
      <c r="L10" s="11" t="s">
        <v>63</v>
      </c>
      <c r="M10" s="12" t="s">
        <v>28</v>
      </c>
      <c r="N10" s="11" t="s">
        <v>29</v>
      </c>
      <c r="O10" s="11">
        <v>131322129</v>
      </c>
      <c r="P10" s="17" t="s">
        <v>64</v>
      </c>
      <c r="Q10" s="12" t="s">
        <v>65</v>
      </c>
      <c r="R10" s="11">
        <v>25</v>
      </c>
      <c r="S10" s="11" t="s">
        <v>36</v>
      </c>
      <c r="T10" s="13">
        <v>27518</v>
      </c>
      <c r="U10" s="11">
        <v>32836</v>
      </c>
      <c r="V10" s="11">
        <v>31533</v>
      </c>
      <c r="W10" s="11">
        <v>31533</v>
      </c>
      <c r="X10" s="15" t="s">
        <v>37</v>
      </c>
      <c r="Y10" s="15" t="s">
        <v>37</v>
      </c>
      <c r="Z10" s="15" t="s">
        <v>46</v>
      </c>
      <c r="AA10" s="16" t="s">
        <v>39</v>
      </c>
    </row>
    <row r="11" spans="1:27" ht="44.45" customHeight="1" x14ac:dyDescent="0.25">
      <c r="A11" s="11">
        <v>7</v>
      </c>
      <c r="B11" s="11" t="s">
        <v>26</v>
      </c>
      <c r="C11" s="11" t="s">
        <v>27</v>
      </c>
      <c r="D11" s="11">
        <v>1</v>
      </c>
      <c r="E11" s="12" t="s">
        <v>28</v>
      </c>
      <c r="F11" s="11" t="s">
        <v>29</v>
      </c>
      <c r="G11" s="11" t="s">
        <v>30</v>
      </c>
      <c r="H11" s="11" t="s">
        <v>60</v>
      </c>
      <c r="I11" s="11" t="s">
        <v>61</v>
      </c>
      <c r="J11" s="11" t="s">
        <v>60</v>
      </c>
      <c r="K11" s="11" t="s">
        <v>62</v>
      </c>
      <c r="L11" s="11" t="s">
        <v>63</v>
      </c>
      <c r="M11" s="12" t="s">
        <v>28</v>
      </c>
      <c r="N11" s="11" t="s">
        <v>29</v>
      </c>
      <c r="O11" s="11">
        <v>131342031</v>
      </c>
      <c r="P11" s="17" t="s">
        <v>66</v>
      </c>
      <c r="Q11" s="12" t="s">
        <v>67</v>
      </c>
      <c r="R11" s="11">
        <v>25</v>
      </c>
      <c r="S11" s="11" t="s">
        <v>45</v>
      </c>
      <c r="T11" s="13">
        <v>36284</v>
      </c>
      <c r="U11" s="11">
        <v>11854</v>
      </c>
      <c r="V11" s="15">
        <v>26909</v>
      </c>
      <c r="W11" s="15" t="s">
        <v>37</v>
      </c>
      <c r="X11" s="14">
        <f>V11*0.35</f>
        <v>9418.15</v>
      </c>
      <c r="Y11" s="14">
        <f>V11-X11</f>
        <v>17490.849999999999</v>
      </c>
      <c r="Z11" s="15" t="s">
        <v>46</v>
      </c>
      <c r="AA11" s="16" t="s">
        <v>39</v>
      </c>
    </row>
    <row r="12" spans="1:27" ht="25.5" x14ac:dyDescent="0.25">
      <c r="A12" s="11">
        <v>8</v>
      </c>
      <c r="B12" s="11" t="s">
        <v>26</v>
      </c>
      <c r="C12" s="11" t="s">
        <v>27</v>
      </c>
      <c r="D12" s="11">
        <v>1</v>
      </c>
      <c r="E12" s="12" t="s">
        <v>28</v>
      </c>
      <c r="F12" s="11" t="s">
        <v>29</v>
      </c>
      <c r="G12" s="11" t="s">
        <v>30</v>
      </c>
      <c r="H12" s="11" t="s">
        <v>68</v>
      </c>
      <c r="I12" s="11" t="s">
        <v>69</v>
      </c>
      <c r="J12" s="11" t="s">
        <v>68</v>
      </c>
      <c r="K12" s="11" t="s">
        <v>70</v>
      </c>
      <c r="L12" s="11">
        <v>87</v>
      </c>
      <c r="M12" s="12" t="s">
        <v>50</v>
      </c>
      <c r="N12" s="11" t="s">
        <v>49</v>
      </c>
      <c r="O12" s="11">
        <v>133637091</v>
      </c>
      <c r="P12" s="17" t="s">
        <v>71</v>
      </c>
      <c r="Q12" s="12" t="s">
        <v>72</v>
      </c>
      <c r="R12" s="11">
        <v>16</v>
      </c>
      <c r="S12" s="11" t="s">
        <v>45</v>
      </c>
      <c r="T12" s="13">
        <v>7258</v>
      </c>
      <c r="U12" s="11">
        <v>8068</v>
      </c>
      <c r="V12" s="15">
        <v>7164</v>
      </c>
      <c r="W12" s="15" t="s">
        <v>37</v>
      </c>
      <c r="X12" s="14">
        <f>V12*0.35</f>
        <v>2507.3999999999996</v>
      </c>
      <c r="Y12" s="14">
        <f>V12-X12</f>
        <v>4656.6000000000004</v>
      </c>
      <c r="Z12" s="15" t="s">
        <v>46</v>
      </c>
      <c r="AA12" s="16" t="s">
        <v>39</v>
      </c>
    </row>
    <row r="13" spans="1:27" ht="25.5" x14ac:dyDescent="0.25">
      <c r="A13" s="11">
        <v>9</v>
      </c>
      <c r="B13" s="11" t="s">
        <v>26</v>
      </c>
      <c r="C13" s="11" t="s">
        <v>27</v>
      </c>
      <c r="D13" s="11">
        <v>1</v>
      </c>
      <c r="E13" s="12" t="s">
        <v>28</v>
      </c>
      <c r="F13" s="11" t="s">
        <v>29</v>
      </c>
      <c r="G13" s="11" t="s">
        <v>30</v>
      </c>
      <c r="H13" s="11" t="s">
        <v>73</v>
      </c>
      <c r="I13" s="11" t="s">
        <v>74</v>
      </c>
      <c r="J13" s="11" t="s">
        <v>73</v>
      </c>
      <c r="K13" s="11" t="s">
        <v>75</v>
      </c>
      <c r="L13" s="11">
        <v>47</v>
      </c>
      <c r="M13" s="12" t="s">
        <v>28</v>
      </c>
      <c r="N13" s="11" t="s">
        <v>29</v>
      </c>
      <c r="O13" s="11">
        <v>133630114</v>
      </c>
      <c r="P13" s="17" t="s">
        <v>76</v>
      </c>
      <c r="Q13" s="12" t="s">
        <v>77</v>
      </c>
      <c r="R13" s="11">
        <v>16</v>
      </c>
      <c r="S13" s="11" t="s">
        <v>45</v>
      </c>
      <c r="T13" s="13">
        <v>9446</v>
      </c>
      <c r="U13" s="11">
        <v>10410</v>
      </c>
      <c r="V13" s="15">
        <v>7234</v>
      </c>
      <c r="W13" s="15" t="s">
        <v>37</v>
      </c>
      <c r="X13" s="14">
        <f>V13*0.35</f>
        <v>2531.8999999999996</v>
      </c>
      <c r="Y13" s="14">
        <f>V13-X13</f>
        <v>4702.1000000000004</v>
      </c>
      <c r="Z13" s="15" t="s">
        <v>46</v>
      </c>
      <c r="AA13" s="16" t="s">
        <v>39</v>
      </c>
    </row>
    <row r="14" spans="1:27" ht="25.5" x14ac:dyDescent="0.25">
      <c r="A14" s="11">
        <v>10</v>
      </c>
      <c r="B14" s="11" t="s">
        <v>26</v>
      </c>
      <c r="C14" s="11" t="s">
        <v>27</v>
      </c>
      <c r="D14" s="11">
        <v>1</v>
      </c>
      <c r="E14" s="12" t="s">
        <v>28</v>
      </c>
      <c r="F14" s="11" t="s">
        <v>29</v>
      </c>
      <c r="G14" s="11" t="s">
        <v>30</v>
      </c>
      <c r="H14" s="11" t="s">
        <v>78</v>
      </c>
      <c r="I14" s="11" t="s">
        <v>79</v>
      </c>
      <c r="J14" s="11" t="s">
        <v>78</v>
      </c>
      <c r="K14" s="11" t="s">
        <v>80</v>
      </c>
      <c r="L14" s="11">
        <v>1</v>
      </c>
      <c r="M14" s="12" t="s">
        <v>28</v>
      </c>
      <c r="N14" s="11" t="s">
        <v>29</v>
      </c>
      <c r="O14" s="11">
        <v>131312100</v>
      </c>
      <c r="P14" s="17" t="s">
        <v>81</v>
      </c>
      <c r="Q14" s="12" t="s">
        <v>82</v>
      </c>
      <c r="R14" s="11">
        <v>55</v>
      </c>
      <c r="S14" s="11" t="s">
        <v>83</v>
      </c>
      <c r="T14" s="13">
        <v>56963</v>
      </c>
      <c r="U14" s="11">
        <v>55711</v>
      </c>
      <c r="V14" s="11">
        <v>47052</v>
      </c>
      <c r="W14" s="11">
        <v>47052</v>
      </c>
      <c r="X14" s="15" t="s">
        <v>37</v>
      </c>
      <c r="Y14" s="15" t="s">
        <v>37</v>
      </c>
      <c r="Z14" s="15" t="s">
        <v>84</v>
      </c>
      <c r="AA14" s="16" t="s">
        <v>39</v>
      </c>
    </row>
    <row r="15" spans="1:27" ht="25.5" x14ac:dyDescent="0.25">
      <c r="A15" s="11">
        <v>11</v>
      </c>
      <c r="B15" s="19" t="s">
        <v>26</v>
      </c>
      <c r="C15" s="19" t="s">
        <v>27</v>
      </c>
      <c r="D15" s="19">
        <v>1</v>
      </c>
      <c r="E15" s="20" t="s">
        <v>28</v>
      </c>
      <c r="F15" s="19" t="s">
        <v>29</v>
      </c>
      <c r="G15" s="19" t="s">
        <v>30</v>
      </c>
      <c r="H15" s="19" t="str">
        <f t="shared" ref="H15:H46" si="0">J15</f>
        <v>Gmina Chorzele</v>
      </c>
      <c r="I15" s="19" t="s">
        <v>85</v>
      </c>
      <c r="J15" s="19" t="str">
        <f t="shared" ref="J15:J29" si="1">B15</f>
        <v>Gmina Chorzele</v>
      </c>
      <c r="K15" s="19" t="s">
        <v>86</v>
      </c>
      <c r="L15" s="19" t="s">
        <v>37</v>
      </c>
      <c r="M15" s="20" t="s">
        <v>28</v>
      </c>
      <c r="N15" s="19" t="s">
        <v>29</v>
      </c>
      <c r="O15" s="19">
        <v>131011017</v>
      </c>
      <c r="P15" s="20" t="s">
        <v>87</v>
      </c>
      <c r="Q15" s="20" t="s">
        <v>88</v>
      </c>
      <c r="R15" s="19">
        <v>6</v>
      </c>
      <c r="S15" s="19" t="s">
        <v>45</v>
      </c>
      <c r="T15" s="21">
        <v>18844</v>
      </c>
      <c r="U15" s="19">
        <v>18778</v>
      </c>
      <c r="V15" s="22">
        <v>16482</v>
      </c>
      <c r="W15" s="22" t="s">
        <v>37</v>
      </c>
      <c r="X15" s="23">
        <f t="shared" ref="X15:X28" si="2">V15*0.35</f>
        <v>5768.7</v>
      </c>
      <c r="Y15" s="23">
        <f t="shared" ref="Y15:Y28" si="3">V15-X15</f>
        <v>10713.3</v>
      </c>
      <c r="Z15" s="24" t="s">
        <v>89</v>
      </c>
      <c r="AA15" s="25" t="s">
        <v>39</v>
      </c>
    </row>
    <row r="16" spans="1:27" ht="25.5" x14ac:dyDescent="0.25">
      <c r="A16" s="11">
        <v>12</v>
      </c>
      <c r="B16" s="19" t="s">
        <v>26</v>
      </c>
      <c r="C16" s="19" t="s">
        <v>27</v>
      </c>
      <c r="D16" s="19">
        <v>1</v>
      </c>
      <c r="E16" s="20" t="s">
        <v>28</v>
      </c>
      <c r="F16" s="19" t="s">
        <v>29</v>
      </c>
      <c r="G16" s="19" t="s">
        <v>30</v>
      </c>
      <c r="H16" s="19" t="str">
        <f t="shared" si="0"/>
        <v>Gmina Chorzele</v>
      </c>
      <c r="I16" s="19" t="s">
        <v>85</v>
      </c>
      <c r="J16" s="19" t="str">
        <f t="shared" si="1"/>
        <v>Gmina Chorzele</v>
      </c>
      <c r="K16" s="19" t="s">
        <v>90</v>
      </c>
      <c r="L16" s="19" t="s">
        <v>91</v>
      </c>
      <c r="M16" s="20" t="s">
        <v>28</v>
      </c>
      <c r="N16" s="19" t="s">
        <v>29</v>
      </c>
      <c r="O16" s="19">
        <v>131011018</v>
      </c>
      <c r="P16" s="20" t="s">
        <v>92</v>
      </c>
      <c r="Q16" s="20" t="s">
        <v>93</v>
      </c>
      <c r="R16" s="19">
        <v>6</v>
      </c>
      <c r="S16" s="19" t="s">
        <v>45</v>
      </c>
      <c r="T16" s="21">
        <v>20999</v>
      </c>
      <c r="U16" s="19">
        <v>19429</v>
      </c>
      <c r="V16" s="22">
        <v>11179</v>
      </c>
      <c r="W16" s="22" t="s">
        <v>37</v>
      </c>
      <c r="X16" s="23">
        <f t="shared" si="2"/>
        <v>3912.6499999999996</v>
      </c>
      <c r="Y16" s="23">
        <f t="shared" si="3"/>
        <v>7266.35</v>
      </c>
      <c r="Z16" s="24" t="s">
        <v>89</v>
      </c>
      <c r="AA16" s="25" t="s">
        <v>39</v>
      </c>
    </row>
    <row r="17" spans="1:27" ht="25.5" x14ac:dyDescent="0.25">
      <c r="A17" s="11">
        <v>13</v>
      </c>
      <c r="B17" s="19" t="s">
        <v>26</v>
      </c>
      <c r="C17" s="19" t="s">
        <v>27</v>
      </c>
      <c r="D17" s="19">
        <v>1</v>
      </c>
      <c r="E17" s="20" t="s">
        <v>28</v>
      </c>
      <c r="F17" s="19" t="s">
        <v>29</v>
      </c>
      <c r="G17" s="19" t="s">
        <v>30</v>
      </c>
      <c r="H17" s="19" t="str">
        <f t="shared" si="0"/>
        <v>Gmina Chorzele</v>
      </c>
      <c r="I17" s="19" t="s">
        <v>85</v>
      </c>
      <c r="J17" s="19" t="str">
        <f t="shared" si="1"/>
        <v>Gmina Chorzele</v>
      </c>
      <c r="K17" s="19" t="s">
        <v>94</v>
      </c>
      <c r="L17" s="19" t="s">
        <v>95</v>
      </c>
      <c r="M17" s="20" t="s">
        <v>28</v>
      </c>
      <c r="N17" s="19" t="s">
        <v>29</v>
      </c>
      <c r="O17" s="19">
        <v>131011019</v>
      </c>
      <c r="P17" s="20" t="s">
        <v>96</v>
      </c>
      <c r="Q17" s="20" t="s">
        <v>97</v>
      </c>
      <c r="R17" s="19">
        <v>6</v>
      </c>
      <c r="S17" s="19" t="s">
        <v>45</v>
      </c>
      <c r="T17" s="21">
        <v>12878</v>
      </c>
      <c r="U17" s="19">
        <v>12299</v>
      </c>
      <c r="V17" s="22">
        <v>8874</v>
      </c>
      <c r="W17" s="22" t="s">
        <v>37</v>
      </c>
      <c r="X17" s="23">
        <f t="shared" si="2"/>
        <v>3105.8999999999996</v>
      </c>
      <c r="Y17" s="23">
        <f t="shared" si="3"/>
        <v>5768.1</v>
      </c>
      <c r="Z17" s="24" t="s">
        <v>89</v>
      </c>
      <c r="AA17" s="25" t="s">
        <v>39</v>
      </c>
    </row>
    <row r="18" spans="1:27" ht="25.5" x14ac:dyDescent="0.25">
      <c r="A18" s="11">
        <v>14</v>
      </c>
      <c r="B18" s="19" t="s">
        <v>26</v>
      </c>
      <c r="C18" s="19" t="s">
        <v>27</v>
      </c>
      <c r="D18" s="19">
        <v>1</v>
      </c>
      <c r="E18" s="20" t="s">
        <v>28</v>
      </c>
      <c r="F18" s="19" t="s">
        <v>29</v>
      </c>
      <c r="G18" s="19" t="s">
        <v>30</v>
      </c>
      <c r="H18" s="19" t="str">
        <f t="shared" si="0"/>
        <v>Gmina Chorzele</v>
      </c>
      <c r="I18" s="19" t="s">
        <v>85</v>
      </c>
      <c r="J18" s="19" t="str">
        <f t="shared" si="1"/>
        <v>Gmina Chorzele</v>
      </c>
      <c r="K18" s="19" t="s">
        <v>98</v>
      </c>
      <c r="L18" s="19" t="s">
        <v>99</v>
      </c>
      <c r="M18" s="20" t="s">
        <v>28</v>
      </c>
      <c r="N18" s="19" t="s">
        <v>29</v>
      </c>
      <c r="O18" s="19">
        <v>131011020</v>
      </c>
      <c r="P18" s="20" t="s">
        <v>100</v>
      </c>
      <c r="Q18" s="20" t="s">
        <v>101</v>
      </c>
      <c r="R18" s="19">
        <v>7</v>
      </c>
      <c r="S18" s="19" t="s">
        <v>45</v>
      </c>
      <c r="T18" s="21">
        <v>16140</v>
      </c>
      <c r="U18" s="19">
        <v>16363</v>
      </c>
      <c r="V18" s="22">
        <v>15724</v>
      </c>
      <c r="W18" s="22" t="s">
        <v>37</v>
      </c>
      <c r="X18" s="23">
        <f t="shared" si="2"/>
        <v>5503.4</v>
      </c>
      <c r="Y18" s="23">
        <f t="shared" si="3"/>
        <v>10220.6</v>
      </c>
      <c r="Z18" s="24" t="s">
        <v>89</v>
      </c>
      <c r="AA18" s="25" t="s">
        <v>39</v>
      </c>
    </row>
    <row r="19" spans="1:27" ht="25.5" x14ac:dyDescent="0.25">
      <c r="A19" s="11">
        <v>15</v>
      </c>
      <c r="B19" s="19" t="s">
        <v>26</v>
      </c>
      <c r="C19" s="19" t="s">
        <v>27</v>
      </c>
      <c r="D19" s="19">
        <v>1</v>
      </c>
      <c r="E19" s="20" t="s">
        <v>28</v>
      </c>
      <c r="F19" s="19" t="s">
        <v>29</v>
      </c>
      <c r="G19" s="19" t="s">
        <v>30</v>
      </c>
      <c r="H19" s="19" t="str">
        <f t="shared" si="0"/>
        <v>Gmina Chorzele</v>
      </c>
      <c r="I19" s="19" t="s">
        <v>85</v>
      </c>
      <c r="J19" s="19" t="str">
        <f t="shared" si="1"/>
        <v>Gmina Chorzele</v>
      </c>
      <c r="K19" s="19" t="s">
        <v>86</v>
      </c>
      <c r="L19" s="19" t="s">
        <v>102</v>
      </c>
      <c r="M19" s="20" t="s">
        <v>28</v>
      </c>
      <c r="N19" s="19" t="s">
        <v>29</v>
      </c>
      <c r="O19" s="19">
        <v>131011021</v>
      </c>
      <c r="P19" s="20" t="s">
        <v>103</v>
      </c>
      <c r="Q19" s="20" t="s">
        <v>104</v>
      </c>
      <c r="R19" s="19">
        <v>6</v>
      </c>
      <c r="S19" s="19" t="s">
        <v>45</v>
      </c>
      <c r="T19" s="21">
        <v>9557</v>
      </c>
      <c r="U19" s="19">
        <v>9522</v>
      </c>
      <c r="V19" s="22">
        <v>6935</v>
      </c>
      <c r="W19" s="22" t="s">
        <v>37</v>
      </c>
      <c r="X19" s="23">
        <f t="shared" si="2"/>
        <v>2427.25</v>
      </c>
      <c r="Y19" s="23">
        <f t="shared" si="3"/>
        <v>4507.75</v>
      </c>
      <c r="Z19" s="24" t="s">
        <v>89</v>
      </c>
      <c r="AA19" s="25" t="s">
        <v>39</v>
      </c>
    </row>
    <row r="20" spans="1:27" ht="25.5" x14ac:dyDescent="0.25">
      <c r="A20" s="11">
        <v>16</v>
      </c>
      <c r="B20" s="19" t="s">
        <v>26</v>
      </c>
      <c r="C20" s="19" t="s">
        <v>27</v>
      </c>
      <c r="D20" s="19">
        <v>1</v>
      </c>
      <c r="E20" s="20" t="s">
        <v>28</v>
      </c>
      <c r="F20" s="19" t="s">
        <v>29</v>
      </c>
      <c r="G20" s="19" t="s">
        <v>30</v>
      </c>
      <c r="H20" s="19" t="str">
        <f t="shared" si="0"/>
        <v>Gmina Chorzele</v>
      </c>
      <c r="I20" s="19" t="s">
        <v>85</v>
      </c>
      <c r="J20" s="19" t="str">
        <f t="shared" si="1"/>
        <v>Gmina Chorzele</v>
      </c>
      <c r="K20" s="19" t="s">
        <v>105</v>
      </c>
      <c r="L20" s="19" t="s">
        <v>106</v>
      </c>
      <c r="M20" s="20" t="s">
        <v>28</v>
      </c>
      <c r="N20" s="19" t="s">
        <v>29</v>
      </c>
      <c r="O20" s="19">
        <v>131011022</v>
      </c>
      <c r="P20" s="20" t="s">
        <v>107</v>
      </c>
      <c r="Q20" s="20" t="s">
        <v>108</v>
      </c>
      <c r="R20" s="19">
        <v>6</v>
      </c>
      <c r="S20" s="19" t="s">
        <v>45</v>
      </c>
      <c r="T20" s="21">
        <v>9095</v>
      </c>
      <c r="U20" s="19">
        <v>8440</v>
      </c>
      <c r="V20" s="22">
        <v>4066</v>
      </c>
      <c r="W20" s="22" t="s">
        <v>37</v>
      </c>
      <c r="X20" s="23">
        <f t="shared" si="2"/>
        <v>1423.1</v>
      </c>
      <c r="Y20" s="23">
        <f t="shared" si="3"/>
        <v>2642.9</v>
      </c>
      <c r="Z20" s="24" t="s">
        <v>89</v>
      </c>
      <c r="AA20" s="25" t="s">
        <v>39</v>
      </c>
    </row>
    <row r="21" spans="1:27" ht="25.5" x14ac:dyDescent="0.25">
      <c r="A21" s="11">
        <v>17</v>
      </c>
      <c r="B21" s="19" t="s">
        <v>26</v>
      </c>
      <c r="C21" s="19" t="s">
        <v>27</v>
      </c>
      <c r="D21" s="19">
        <v>1</v>
      </c>
      <c r="E21" s="20" t="s">
        <v>28</v>
      </c>
      <c r="F21" s="19" t="s">
        <v>29</v>
      </c>
      <c r="G21" s="19" t="s">
        <v>30</v>
      </c>
      <c r="H21" s="19" t="str">
        <f t="shared" si="0"/>
        <v>Gmina Chorzele</v>
      </c>
      <c r="I21" s="19" t="s">
        <v>85</v>
      </c>
      <c r="J21" s="19" t="str">
        <f t="shared" si="1"/>
        <v>Gmina Chorzele</v>
      </c>
      <c r="K21" s="19" t="s">
        <v>109</v>
      </c>
      <c r="L21" s="19" t="s">
        <v>37</v>
      </c>
      <c r="M21" s="20" t="s">
        <v>28</v>
      </c>
      <c r="N21" s="19" t="s">
        <v>29</v>
      </c>
      <c r="O21" s="19">
        <v>131011023</v>
      </c>
      <c r="P21" s="20" t="s">
        <v>110</v>
      </c>
      <c r="Q21" s="20" t="s">
        <v>111</v>
      </c>
      <c r="R21" s="19">
        <v>6</v>
      </c>
      <c r="S21" s="19" t="s">
        <v>45</v>
      </c>
      <c r="T21" s="21">
        <v>20445</v>
      </c>
      <c r="U21" s="19">
        <v>18837</v>
      </c>
      <c r="V21" s="22">
        <v>12787</v>
      </c>
      <c r="W21" s="22" t="s">
        <v>37</v>
      </c>
      <c r="X21" s="23">
        <f t="shared" si="2"/>
        <v>4475.45</v>
      </c>
      <c r="Y21" s="23">
        <f t="shared" si="3"/>
        <v>8311.5499999999993</v>
      </c>
      <c r="Z21" s="24" t="s">
        <v>89</v>
      </c>
      <c r="AA21" s="25" t="s">
        <v>39</v>
      </c>
    </row>
    <row r="22" spans="1:27" ht="25.5" x14ac:dyDescent="0.25">
      <c r="A22" s="11">
        <v>18</v>
      </c>
      <c r="B22" s="19" t="s">
        <v>26</v>
      </c>
      <c r="C22" s="19" t="s">
        <v>27</v>
      </c>
      <c r="D22" s="19">
        <v>1</v>
      </c>
      <c r="E22" s="20" t="s">
        <v>28</v>
      </c>
      <c r="F22" s="19" t="s">
        <v>29</v>
      </c>
      <c r="G22" s="19" t="s">
        <v>30</v>
      </c>
      <c r="H22" s="19" t="str">
        <f t="shared" si="0"/>
        <v>Gmina Chorzele</v>
      </c>
      <c r="I22" s="19" t="s">
        <v>85</v>
      </c>
      <c r="J22" s="19" t="str">
        <f t="shared" si="1"/>
        <v>Gmina Chorzele</v>
      </c>
      <c r="K22" s="19" t="s">
        <v>98</v>
      </c>
      <c r="L22" s="19" t="s">
        <v>37</v>
      </c>
      <c r="M22" s="20" t="s">
        <v>28</v>
      </c>
      <c r="N22" s="19" t="s">
        <v>29</v>
      </c>
      <c r="O22" s="19">
        <v>131011024</v>
      </c>
      <c r="P22" s="20" t="s">
        <v>112</v>
      </c>
      <c r="Q22" s="20" t="s">
        <v>113</v>
      </c>
      <c r="R22" s="19">
        <v>6</v>
      </c>
      <c r="S22" s="19" t="s">
        <v>45</v>
      </c>
      <c r="T22" s="21">
        <v>6357</v>
      </c>
      <c r="U22" s="19">
        <v>5464</v>
      </c>
      <c r="V22" s="22">
        <v>5843</v>
      </c>
      <c r="W22" s="22" t="s">
        <v>37</v>
      </c>
      <c r="X22" s="23">
        <f t="shared" si="2"/>
        <v>2045.05</v>
      </c>
      <c r="Y22" s="23">
        <f t="shared" si="3"/>
        <v>3797.95</v>
      </c>
      <c r="Z22" s="24" t="s">
        <v>89</v>
      </c>
      <c r="AA22" s="25" t="s">
        <v>39</v>
      </c>
    </row>
    <row r="23" spans="1:27" ht="25.5" x14ac:dyDescent="0.25">
      <c r="A23" s="11">
        <v>19</v>
      </c>
      <c r="B23" s="19" t="s">
        <v>26</v>
      </c>
      <c r="C23" s="19" t="s">
        <v>27</v>
      </c>
      <c r="D23" s="19">
        <v>1</v>
      </c>
      <c r="E23" s="20" t="s">
        <v>28</v>
      </c>
      <c r="F23" s="19" t="s">
        <v>29</v>
      </c>
      <c r="G23" s="19" t="s">
        <v>30</v>
      </c>
      <c r="H23" s="19" t="str">
        <f t="shared" si="0"/>
        <v>Gmina Chorzele</v>
      </c>
      <c r="I23" s="19" t="s">
        <v>85</v>
      </c>
      <c r="J23" s="19" t="str">
        <f t="shared" si="1"/>
        <v>Gmina Chorzele</v>
      </c>
      <c r="K23" s="19" t="s">
        <v>86</v>
      </c>
      <c r="L23" s="19" t="s">
        <v>114</v>
      </c>
      <c r="M23" s="20" t="s">
        <v>28</v>
      </c>
      <c r="N23" s="19" t="s">
        <v>29</v>
      </c>
      <c r="O23" s="19">
        <v>131011025</v>
      </c>
      <c r="P23" s="20" t="s">
        <v>115</v>
      </c>
      <c r="Q23" s="20" t="s">
        <v>116</v>
      </c>
      <c r="R23" s="19">
        <v>6</v>
      </c>
      <c r="S23" s="19" t="s">
        <v>45</v>
      </c>
      <c r="T23" s="21">
        <v>9080</v>
      </c>
      <c r="U23" s="19">
        <v>9423</v>
      </c>
      <c r="V23" s="22">
        <v>11291</v>
      </c>
      <c r="W23" s="22" t="s">
        <v>37</v>
      </c>
      <c r="X23" s="23">
        <f t="shared" si="2"/>
        <v>3951.85</v>
      </c>
      <c r="Y23" s="23">
        <f t="shared" si="3"/>
        <v>7339.15</v>
      </c>
      <c r="Z23" s="24" t="s">
        <v>89</v>
      </c>
      <c r="AA23" s="25" t="s">
        <v>39</v>
      </c>
    </row>
    <row r="24" spans="1:27" ht="25.5" x14ac:dyDescent="0.25">
      <c r="A24" s="11">
        <v>20</v>
      </c>
      <c r="B24" s="19" t="s">
        <v>26</v>
      </c>
      <c r="C24" s="19" t="s">
        <v>27</v>
      </c>
      <c r="D24" s="19">
        <v>1</v>
      </c>
      <c r="E24" s="20" t="s">
        <v>28</v>
      </c>
      <c r="F24" s="19" t="s">
        <v>29</v>
      </c>
      <c r="G24" s="19" t="s">
        <v>30</v>
      </c>
      <c r="H24" s="19" t="str">
        <f t="shared" si="0"/>
        <v>Gmina Chorzele</v>
      </c>
      <c r="I24" s="19" t="s">
        <v>85</v>
      </c>
      <c r="J24" s="19" t="str">
        <f t="shared" si="1"/>
        <v>Gmina Chorzele</v>
      </c>
      <c r="K24" s="19" t="s">
        <v>117</v>
      </c>
      <c r="L24" s="19" t="s">
        <v>118</v>
      </c>
      <c r="M24" s="20" t="s">
        <v>28</v>
      </c>
      <c r="N24" s="19" t="s">
        <v>29</v>
      </c>
      <c r="O24" s="19">
        <v>131011026</v>
      </c>
      <c r="P24" s="20" t="s">
        <v>119</v>
      </c>
      <c r="Q24" s="20" t="s">
        <v>120</v>
      </c>
      <c r="R24" s="19">
        <v>6</v>
      </c>
      <c r="S24" s="19" t="s">
        <v>45</v>
      </c>
      <c r="T24" s="21">
        <v>8635</v>
      </c>
      <c r="U24" s="19">
        <v>9120</v>
      </c>
      <c r="V24" s="22">
        <v>7855</v>
      </c>
      <c r="W24" s="22" t="s">
        <v>37</v>
      </c>
      <c r="X24" s="23">
        <f t="shared" si="2"/>
        <v>2749.25</v>
      </c>
      <c r="Y24" s="23">
        <f t="shared" si="3"/>
        <v>5105.75</v>
      </c>
      <c r="Z24" s="24" t="s">
        <v>89</v>
      </c>
      <c r="AA24" s="25" t="s">
        <v>39</v>
      </c>
    </row>
    <row r="25" spans="1:27" ht="25.5" x14ac:dyDescent="0.25">
      <c r="A25" s="11">
        <v>21</v>
      </c>
      <c r="B25" s="19" t="s">
        <v>26</v>
      </c>
      <c r="C25" s="19" t="s">
        <v>27</v>
      </c>
      <c r="D25" s="19">
        <v>1</v>
      </c>
      <c r="E25" s="20" t="s">
        <v>28</v>
      </c>
      <c r="F25" s="19" t="s">
        <v>29</v>
      </c>
      <c r="G25" s="19" t="s">
        <v>30</v>
      </c>
      <c r="H25" s="19" t="str">
        <f t="shared" si="0"/>
        <v>Gmina Chorzele</v>
      </c>
      <c r="I25" s="19" t="s">
        <v>85</v>
      </c>
      <c r="J25" s="19" t="str">
        <f t="shared" si="1"/>
        <v>Gmina Chorzele</v>
      </c>
      <c r="K25" s="19" t="s">
        <v>121</v>
      </c>
      <c r="L25" s="19" t="s">
        <v>122</v>
      </c>
      <c r="M25" s="20" t="s">
        <v>28</v>
      </c>
      <c r="N25" s="19" t="s">
        <v>29</v>
      </c>
      <c r="O25" s="19">
        <v>131011027</v>
      </c>
      <c r="P25" s="20" t="s">
        <v>123</v>
      </c>
      <c r="Q25" s="20" t="s">
        <v>124</v>
      </c>
      <c r="R25" s="19">
        <v>6</v>
      </c>
      <c r="S25" s="19" t="s">
        <v>45</v>
      </c>
      <c r="T25" s="21">
        <v>10807</v>
      </c>
      <c r="U25" s="19">
        <v>12112</v>
      </c>
      <c r="V25" s="22">
        <v>10135</v>
      </c>
      <c r="W25" s="22" t="s">
        <v>37</v>
      </c>
      <c r="X25" s="23">
        <f t="shared" si="2"/>
        <v>3547.25</v>
      </c>
      <c r="Y25" s="23">
        <f t="shared" si="3"/>
        <v>6587.75</v>
      </c>
      <c r="Z25" s="24" t="s">
        <v>89</v>
      </c>
      <c r="AA25" s="25" t="s">
        <v>39</v>
      </c>
    </row>
    <row r="26" spans="1:27" ht="25.5" x14ac:dyDescent="0.25">
      <c r="A26" s="11">
        <v>22</v>
      </c>
      <c r="B26" s="19" t="s">
        <v>26</v>
      </c>
      <c r="C26" s="19" t="s">
        <v>27</v>
      </c>
      <c r="D26" s="19">
        <v>1</v>
      </c>
      <c r="E26" s="20" t="s">
        <v>28</v>
      </c>
      <c r="F26" s="19" t="s">
        <v>29</v>
      </c>
      <c r="G26" s="19" t="s">
        <v>30</v>
      </c>
      <c r="H26" s="19" t="str">
        <f t="shared" si="0"/>
        <v>Gmina Chorzele</v>
      </c>
      <c r="I26" s="19" t="s">
        <v>85</v>
      </c>
      <c r="J26" s="19" t="str">
        <f t="shared" si="1"/>
        <v>Gmina Chorzele</v>
      </c>
      <c r="K26" s="19" t="s">
        <v>125</v>
      </c>
      <c r="L26" s="19" t="s">
        <v>126</v>
      </c>
      <c r="M26" s="20" t="s">
        <v>28</v>
      </c>
      <c r="N26" s="19" t="s">
        <v>29</v>
      </c>
      <c r="O26" s="19">
        <v>131011028</v>
      </c>
      <c r="P26" s="20" t="s">
        <v>127</v>
      </c>
      <c r="Q26" s="20" t="s">
        <v>128</v>
      </c>
      <c r="R26" s="19">
        <v>6</v>
      </c>
      <c r="S26" s="19" t="s">
        <v>45</v>
      </c>
      <c r="T26" s="21">
        <v>27369</v>
      </c>
      <c r="U26" s="19">
        <v>27197</v>
      </c>
      <c r="V26" s="22">
        <v>24794</v>
      </c>
      <c r="W26" s="22" t="s">
        <v>37</v>
      </c>
      <c r="X26" s="23">
        <f t="shared" si="2"/>
        <v>8677.9</v>
      </c>
      <c r="Y26" s="23">
        <f t="shared" si="3"/>
        <v>16116.1</v>
      </c>
      <c r="Z26" s="24" t="s">
        <v>89</v>
      </c>
      <c r="AA26" s="25" t="s">
        <v>39</v>
      </c>
    </row>
    <row r="27" spans="1:27" ht="25.5" x14ac:dyDescent="0.25">
      <c r="A27" s="11">
        <v>23</v>
      </c>
      <c r="B27" s="19" t="s">
        <v>26</v>
      </c>
      <c r="C27" s="19" t="s">
        <v>27</v>
      </c>
      <c r="D27" s="19">
        <v>1</v>
      </c>
      <c r="E27" s="20" t="s">
        <v>28</v>
      </c>
      <c r="F27" s="19" t="s">
        <v>29</v>
      </c>
      <c r="G27" s="19" t="s">
        <v>30</v>
      </c>
      <c r="H27" s="19" t="str">
        <f t="shared" si="0"/>
        <v>Gmina Chorzele</v>
      </c>
      <c r="I27" s="19" t="s">
        <v>85</v>
      </c>
      <c r="J27" s="19" t="str">
        <f t="shared" si="1"/>
        <v>Gmina Chorzele</v>
      </c>
      <c r="K27" s="19" t="s">
        <v>129</v>
      </c>
      <c r="L27" s="19" t="s">
        <v>37</v>
      </c>
      <c r="M27" s="20" t="s">
        <v>28</v>
      </c>
      <c r="N27" s="19" t="s">
        <v>29</v>
      </c>
      <c r="O27" s="19">
        <v>131011030</v>
      </c>
      <c r="P27" s="20" t="s">
        <v>130</v>
      </c>
      <c r="Q27" s="20" t="s">
        <v>131</v>
      </c>
      <c r="R27" s="19">
        <v>13</v>
      </c>
      <c r="S27" s="19" t="s">
        <v>45</v>
      </c>
      <c r="T27" s="21">
        <v>41588</v>
      </c>
      <c r="U27" s="19">
        <v>39790</v>
      </c>
      <c r="V27" s="22">
        <v>33792</v>
      </c>
      <c r="W27" s="22" t="s">
        <v>37</v>
      </c>
      <c r="X27" s="23">
        <f t="shared" si="2"/>
        <v>11827.199999999999</v>
      </c>
      <c r="Y27" s="23">
        <f t="shared" si="3"/>
        <v>21964.800000000003</v>
      </c>
      <c r="Z27" s="24" t="s">
        <v>89</v>
      </c>
      <c r="AA27" s="25" t="s">
        <v>39</v>
      </c>
    </row>
    <row r="28" spans="1:27" ht="25.5" x14ac:dyDescent="0.25">
      <c r="A28" s="11">
        <v>24</v>
      </c>
      <c r="B28" s="19" t="s">
        <v>26</v>
      </c>
      <c r="C28" s="19" t="s">
        <v>27</v>
      </c>
      <c r="D28" s="19">
        <v>1</v>
      </c>
      <c r="E28" s="20" t="s">
        <v>28</v>
      </c>
      <c r="F28" s="19" t="s">
        <v>29</v>
      </c>
      <c r="G28" s="19" t="s">
        <v>30</v>
      </c>
      <c r="H28" s="19" t="str">
        <f t="shared" si="0"/>
        <v>Gmina Chorzele</v>
      </c>
      <c r="I28" s="19" t="s">
        <v>85</v>
      </c>
      <c r="J28" s="19" t="str">
        <f t="shared" si="1"/>
        <v>Gmina Chorzele</v>
      </c>
      <c r="K28" s="19" t="s">
        <v>132</v>
      </c>
      <c r="L28" s="19" t="s">
        <v>133</v>
      </c>
      <c r="M28" s="20" t="s">
        <v>28</v>
      </c>
      <c r="N28" s="19" t="s">
        <v>29</v>
      </c>
      <c r="O28" s="19">
        <v>131011031</v>
      </c>
      <c r="P28" s="20" t="s">
        <v>134</v>
      </c>
      <c r="Q28" s="20" t="s">
        <v>135</v>
      </c>
      <c r="R28" s="19">
        <v>6</v>
      </c>
      <c r="S28" s="19" t="s">
        <v>45</v>
      </c>
      <c r="T28" s="21">
        <v>10203</v>
      </c>
      <c r="U28" s="19">
        <v>10241</v>
      </c>
      <c r="V28" s="22">
        <v>10089</v>
      </c>
      <c r="W28" s="22" t="s">
        <v>37</v>
      </c>
      <c r="X28" s="23">
        <f t="shared" si="2"/>
        <v>3531.1499999999996</v>
      </c>
      <c r="Y28" s="23">
        <f t="shared" si="3"/>
        <v>6557.85</v>
      </c>
      <c r="Z28" s="24" t="s">
        <v>89</v>
      </c>
      <c r="AA28" s="25" t="s">
        <v>39</v>
      </c>
    </row>
    <row r="29" spans="1:27" ht="25.5" x14ac:dyDescent="0.25">
      <c r="A29" s="11">
        <v>25</v>
      </c>
      <c r="B29" s="19" t="s">
        <v>26</v>
      </c>
      <c r="C29" s="19" t="s">
        <v>27</v>
      </c>
      <c r="D29" s="19">
        <v>1</v>
      </c>
      <c r="E29" s="20" t="s">
        <v>28</v>
      </c>
      <c r="F29" s="19" t="s">
        <v>29</v>
      </c>
      <c r="G29" s="19" t="s">
        <v>30</v>
      </c>
      <c r="H29" s="19" t="str">
        <f t="shared" si="0"/>
        <v>Gmina Chorzele</v>
      </c>
      <c r="I29" s="19" t="s">
        <v>85</v>
      </c>
      <c r="J29" s="19" t="str">
        <f t="shared" si="1"/>
        <v>Gmina Chorzele</v>
      </c>
      <c r="K29" s="19" t="s">
        <v>86</v>
      </c>
      <c r="L29" s="19" t="s">
        <v>136</v>
      </c>
      <c r="M29" s="20" t="s">
        <v>28</v>
      </c>
      <c r="N29" s="19" t="s">
        <v>29</v>
      </c>
      <c r="O29" s="19">
        <v>131011058</v>
      </c>
      <c r="P29" s="20" t="s">
        <v>137</v>
      </c>
      <c r="Q29" s="20" t="s">
        <v>138</v>
      </c>
      <c r="R29" s="19">
        <v>5</v>
      </c>
      <c r="S29" s="19" t="s">
        <v>139</v>
      </c>
      <c r="T29" s="21">
        <v>778</v>
      </c>
      <c r="U29" s="19">
        <v>533</v>
      </c>
      <c r="V29" s="19">
        <v>449</v>
      </c>
      <c r="W29" s="19">
        <v>449</v>
      </c>
      <c r="X29" s="22" t="s">
        <v>37</v>
      </c>
      <c r="Y29" s="22" t="s">
        <v>37</v>
      </c>
      <c r="Z29" s="22" t="s">
        <v>89</v>
      </c>
      <c r="AA29" s="25" t="s">
        <v>39</v>
      </c>
    </row>
    <row r="30" spans="1:27" ht="25.5" x14ac:dyDescent="0.25">
      <c r="A30" s="11">
        <v>26</v>
      </c>
      <c r="B30" s="19" t="s">
        <v>26</v>
      </c>
      <c r="C30" s="19" t="s">
        <v>27</v>
      </c>
      <c r="D30" s="19">
        <v>1</v>
      </c>
      <c r="E30" s="20" t="s">
        <v>28</v>
      </c>
      <c r="F30" s="19" t="s">
        <v>29</v>
      </c>
      <c r="G30" s="19" t="s">
        <v>30</v>
      </c>
      <c r="H30" s="19" t="str">
        <f t="shared" si="0"/>
        <v>Gmina Chorzele</v>
      </c>
      <c r="I30" s="19" t="s">
        <v>85</v>
      </c>
      <c r="J30" s="19" t="s">
        <v>26</v>
      </c>
      <c r="K30" s="19" t="s">
        <v>140</v>
      </c>
      <c r="L30" s="19" t="s">
        <v>141</v>
      </c>
      <c r="M30" s="20" t="s">
        <v>28</v>
      </c>
      <c r="N30" s="19" t="s">
        <v>29</v>
      </c>
      <c r="O30" s="19">
        <v>131011073</v>
      </c>
      <c r="P30" s="20" t="s">
        <v>142</v>
      </c>
      <c r="Q30" s="20" t="s">
        <v>143</v>
      </c>
      <c r="R30" s="19">
        <v>1</v>
      </c>
      <c r="S30" s="19" t="s">
        <v>139</v>
      </c>
      <c r="T30" s="21">
        <v>421</v>
      </c>
      <c r="U30" s="19">
        <v>427</v>
      </c>
      <c r="V30" s="19">
        <v>423</v>
      </c>
      <c r="W30" s="19">
        <v>423</v>
      </c>
      <c r="X30" s="22" t="s">
        <v>37</v>
      </c>
      <c r="Y30" s="22" t="s">
        <v>37</v>
      </c>
      <c r="Z30" s="22" t="s">
        <v>89</v>
      </c>
      <c r="AA30" s="25" t="s">
        <v>39</v>
      </c>
    </row>
    <row r="31" spans="1:27" ht="25.5" x14ac:dyDescent="0.25">
      <c r="A31" s="11">
        <v>27</v>
      </c>
      <c r="B31" s="19" t="s">
        <v>26</v>
      </c>
      <c r="C31" s="19" t="s">
        <v>27</v>
      </c>
      <c r="D31" s="19">
        <v>1</v>
      </c>
      <c r="E31" s="20" t="s">
        <v>28</v>
      </c>
      <c r="F31" s="19" t="s">
        <v>29</v>
      </c>
      <c r="G31" s="19" t="s">
        <v>30</v>
      </c>
      <c r="H31" s="19" t="str">
        <f t="shared" si="0"/>
        <v>Gmina Chorzele</v>
      </c>
      <c r="I31" s="19" t="s">
        <v>85</v>
      </c>
      <c r="J31" s="19" t="str">
        <f>B31</f>
        <v>Gmina Chorzele</v>
      </c>
      <c r="K31" s="19" t="s">
        <v>144</v>
      </c>
      <c r="L31" s="19" t="s">
        <v>37</v>
      </c>
      <c r="M31" s="20" t="s">
        <v>28</v>
      </c>
      <c r="N31" s="19" t="s">
        <v>29</v>
      </c>
      <c r="O31" s="19">
        <v>131306115</v>
      </c>
      <c r="P31" s="20" t="s">
        <v>145</v>
      </c>
      <c r="Q31" s="20" t="s">
        <v>146</v>
      </c>
      <c r="R31" s="19">
        <v>2</v>
      </c>
      <c r="S31" s="19" t="s">
        <v>45</v>
      </c>
      <c r="T31" s="21">
        <v>3326</v>
      </c>
      <c r="U31" s="19">
        <v>1873</v>
      </c>
      <c r="V31" s="22">
        <v>1639</v>
      </c>
      <c r="W31" s="22" t="s">
        <v>37</v>
      </c>
      <c r="X31" s="23">
        <f>V31*0.35</f>
        <v>573.65</v>
      </c>
      <c r="Y31" s="23">
        <f>V31-X31</f>
        <v>1065.3499999999999</v>
      </c>
      <c r="Z31" s="24" t="s">
        <v>89</v>
      </c>
      <c r="AA31" s="25" t="s">
        <v>39</v>
      </c>
    </row>
    <row r="32" spans="1:27" ht="25.5" x14ac:dyDescent="0.25">
      <c r="A32" s="11">
        <v>28</v>
      </c>
      <c r="B32" s="19" t="s">
        <v>26</v>
      </c>
      <c r="C32" s="19" t="s">
        <v>27</v>
      </c>
      <c r="D32" s="19">
        <v>1</v>
      </c>
      <c r="E32" s="20" t="s">
        <v>28</v>
      </c>
      <c r="F32" s="19" t="s">
        <v>29</v>
      </c>
      <c r="G32" s="19" t="s">
        <v>30</v>
      </c>
      <c r="H32" s="19" t="str">
        <f t="shared" si="0"/>
        <v>Gmina Chorzele</v>
      </c>
      <c r="I32" s="19" t="s">
        <v>85</v>
      </c>
      <c r="J32" s="19" t="str">
        <f>B32</f>
        <v>Gmina Chorzele</v>
      </c>
      <c r="K32" s="19" t="s">
        <v>147</v>
      </c>
      <c r="L32" s="19" t="s">
        <v>148</v>
      </c>
      <c r="M32" s="20" t="s">
        <v>28</v>
      </c>
      <c r="N32" s="19" t="s">
        <v>29</v>
      </c>
      <c r="O32" s="19">
        <v>131310077</v>
      </c>
      <c r="P32" s="20" t="s">
        <v>149</v>
      </c>
      <c r="Q32" s="20" t="s">
        <v>150</v>
      </c>
      <c r="R32" s="19">
        <v>11</v>
      </c>
      <c r="S32" s="19" t="s">
        <v>45</v>
      </c>
      <c r="T32" s="21">
        <v>21914</v>
      </c>
      <c r="U32" s="19">
        <v>22595</v>
      </c>
      <c r="V32" s="22">
        <v>19708</v>
      </c>
      <c r="W32" s="22" t="s">
        <v>37</v>
      </c>
      <c r="X32" s="23">
        <f>V32*0.35</f>
        <v>6897.7999999999993</v>
      </c>
      <c r="Y32" s="23">
        <f>V32-X32</f>
        <v>12810.2</v>
      </c>
      <c r="Z32" s="24" t="s">
        <v>89</v>
      </c>
      <c r="AA32" s="25" t="s">
        <v>39</v>
      </c>
    </row>
    <row r="33" spans="1:27" ht="25.5" x14ac:dyDescent="0.25">
      <c r="A33" s="11">
        <v>29</v>
      </c>
      <c r="B33" s="19" t="s">
        <v>26</v>
      </c>
      <c r="C33" s="19" t="s">
        <v>27</v>
      </c>
      <c r="D33" s="19">
        <v>1</v>
      </c>
      <c r="E33" s="20" t="s">
        <v>28</v>
      </c>
      <c r="F33" s="19" t="s">
        <v>29</v>
      </c>
      <c r="G33" s="19" t="s">
        <v>30</v>
      </c>
      <c r="H33" s="19" t="str">
        <f t="shared" si="0"/>
        <v>Gmina Chorzele</v>
      </c>
      <c r="I33" s="19" t="s">
        <v>85</v>
      </c>
      <c r="J33" s="19" t="str">
        <f>B33</f>
        <v>Gmina Chorzele</v>
      </c>
      <c r="K33" s="19" t="s">
        <v>151</v>
      </c>
      <c r="L33" s="19" t="s">
        <v>37</v>
      </c>
      <c r="M33" s="20" t="s">
        <v>28</v>
      </c>
      <c r="N33" s="19" t="s">
        <v>29</v>
      </c>
      <c r="O33" s="19">
        <v>130003082</v>
      </c>
      <c r="P33" s="20" t="s">
        <v>152</v>
      </c>
      <c r="Q33" s="20" t="s">
        <v>153</v>
      </c>
      <c r="R33" s="19">
        <v>3</v>
      </c>
      <c r="S33" s="19" t="s">
        <v>36</v>
      </c>
      <c r="T33" s="21">
        <v>2614</v>
      </c>
      <c r="U33" s="19">
        <v>2822</v>
      </c>
      <c r="V33" s="19">
        <v>2238</v>
      </c>
      <c r="W33" s="19">
        <v>2238</v>
      </c>
      <c r="X33" s="22" t="s">
        <v>37</v>
      </c>
      <c r="Y33" s="22" t="s">
        <v>37</v>
      </c>
      <c r="Z33" s="24" t="s">
        <v>89</v>
      </c>
      <c r="AA33" s="25" t="s">
        <v>39</v>
      </c>
    </row>
    <row r="34" spans="1:27" ht="25.5" x14ac:dyDescent="0.25">
      <c r="A34" s="11">
        <v>30</v>
      </c>
      <c r="B34" s="19" t="s">
        <v>26</v>
      </c>
      <c r="C34" s="19" t="s">
        <v>27</v>
      </c>
      <c r="D34" s="19">
        <v>1</v>
      </c>
      <c r="E34" s="20" t="s">
        <v>28</v>
      </c>
      <c r="F34" s="19" t="s">
        <v>29</v>
      </c>
      <c r="G34" s="19" t="s">
        <v>30</v>
      </c>
      <c r="H34" s="19" t="str">
        <f t="shared" si="0"/>
        <v>Gmina Chorzele</v>
      </c>
      <c r="I34" s="19" t="s">
        <v>85</v>
      </c>
      <c r="J34" s="19" t="s">
        <v>26</v>
      </c>
      <c r="K34" s="19" t="s">
        <v>154</v>
      </c>
      <c r="L34" s="19" t="s">
        <v>155</v>
      </c>
      <c r="M34" s="20" t="s">
        <v>28</v>
      </c>
      <c r="N34" s="19" t="s">
        <v>29</v>
      </c>
      <c r="O34" s="19">
        <v>131011078</v>
      </c>
      <c r="P34" s="20" t="s">
        <v>156</v>
      </c>
      <c r="Q34" s="20" t="s">
        <v>157</v>
      </c>
      <c r="R34" s="19">
        <v>1</v>
      </c>
      <c r="S34" s="19" t="s">
        <v>139</v>
      </c>
      <c r="T34" s="21">
        <v>549</v>
      </c>
      <c r="U34" s="19">
        <v>403</v>
      </c>
      <c r="V34" s="19">
        <v>494</v>
      </c>
      <c r="W34" s="19">
        <v>494</v>
      </c>
      <c r="X34" s="22" t="s">
        <v>37</v>
      </c>
      <c r="Y34" s="22" t="s">
        <v>37</v>
      </c>
      <c r="Z34" s="22" t="s">
        <v>89</v>
      </c>
      <c r="AA34" s="25" t="s">
        <v>39</v>
      </c>
    </row>
    <row r="35" spans="1:27" ht="25.5" x14ac:dyDescent="0.25">
      <c r="A35" s="11">
        <v>31</v>
      </c>
      <c r="B35" s="19" t="s">
        <v>26</v>
      </c>
      <c r="C35" s="19" t="s">
        <v>27</v>
      </c>
      <c r="D35" s="19">
        <v>1</v>
      </c>
      <c r="E35" s="20" t="s">
        <v>28</v>
      </c>
      <c r="F35" s="19" t="s">
        <v>29</v>
      </c>
      <c r="G35" s="19" t="s">
        <v>30</v>
      </c>
      <c r="H35" s="19" t="str">
        <f t="shared" si="0"/>
        <v>Gmina Chorzele</v>
      </c>
      <c r="I35" s="19" t="s">
        <v>85</v>
      </c>
      <c r="J35" s="19" t="s">
        <v>26</v>
      </c>
      <c r="K35" s="19" t="s">
        <v>158</v>
      </c>
      <c r="L35" s="19" t="s">
        <v>159</v>
      </c>
      <c r="M35" s="20" t="s">
        <v>28</v>
      </c>
      <c r="N35" s="19" t="s">
        <v>29</v>
      </c>
      <c r="O35" s="19">
        <v>133625175</v>
      </c>
      <c r="P35" s="20" t="s">
        <v>160</v>
      </c>
      <c r="Q35" s="20" t="s">
        <v>161</v>
      </c>
      <c r="R35" s="19">
        <v>1</v>
      </c>
      <c r="S35" s="19" t="s">
        <v>139</v>
      </c>
      <c r="T35" s="21">
        <v>1024</v>
      </c>
      <c r="U35" s="19">
        <v>698</v>
      </c>
      <c r="V35" s="19">
        <v>663</v>
      </c>
      <c r="W35" s="19">
        <v>663</v>
      </c>
      <c r="X35" s="22" t="s">
        <v>37</v>
      </c>
      <c r="Y35" s="22" t="s">
        <v>37</v>
      </c>
      <c r="Z35" s="22" t="s">
        <v>89</v>
      </c>
      <c r="AA35" s="25" t="s">
        <v>39</v>
      </c>
    </row>
    <row r="36" spans="1:27" ht="25.5" x14ac:dyDescent="0.25">
      <c r="A36" s="11">
        <v>32</v>
      </c>
      <c r="B36" s="19" t="s">
        <v>26</v>
      </c>
      <c r="C36" s="19" t="s">
        <v>27</v>
      </c>
      <c r="D36" s="19">
        <v>1</v>
      </c>
      <c r="E36" s="20" t="s">
        <v>28</v>
      </c>
      <c r="F36" s="19" t="s">
        <v>29</v>
      </c>
      <c r="G36" s="19" t="s">
        <v>30</v>
      </c>
      <c r="H36" s="19" t="str">
        <f t="shared" si="0"/>
        <v>Gmina Chorzele</v>
      </c>
      <c r="I36" s="19" t="s">
        <v>85</v>
      </c>
      <c r="J36" s="19" t="str">
        <f t="shared" ref="J36:J67" si="4">B36</f>
        <v>Gmina Chorzele</v>
      </c>
      <c r="K36" s="19" t="s">
        <v>162</v>
      </c>
      <c r="L36" s="19" t="s">
        <v>37</v>
      </c>
      <c r="M36" s="20" t="s">
        <v>28</v>
      </c>
      <c r="N36" s="19" t="s">
        <v>29</v>
      </c>
      <c r="O36" s="19">
        <v>133025066</v>
      </c>
      <c r="P36" s="20" t="s">
        <v>163</v>
      </c>
      <c r="Q36" s="20" t="s">
        <v>164</v>
      </c>
      <c r="R36" s="19">
        <v>6</v>
      </c>
      <c r="S36" s="19" t="s">
        <v>45</v>
      </c>
      <c r="T36" s="21">
        <v>7732</v>
      </c>
      <c r="U36" s="19">
        <v>4426</v>
      </c>
      <c r="V36" s="22">
        <v>3775</v>
      </c>
      <c r="W36" s="22" t="s">
        <v>37</v>
      </c>
      <c r="X36" s="23">
        <f t="shared" ref="X36:X67" si="5">V36*0.35</f>
        <v>1321.25</v>
      </c>
      <c r="Y36" s="23">
        <f t="shared" ref="Y36:Y67" si="6">V36-X36</f>
        <v>2453.75</v>
      </c>
      <c r="Z36" s="22" t="s">
        <v>89</v>
      </c>
      <c r="AA36" s="25" t="s">
        <v>39</v>
      </c>
    </row>
    <row r="37" spans="1:27" ht="25.5" x14ac:dyDescent="0.25">
      <c r="A37" s="11">
        <v>33</v>
      </c>
      <c r="B37" s="19" t="s">
        <v>26</v>
      </c>
      <c r="C37" s="19" t="s">
        <v>27</v>
      </c>
      <c r="D37" s="19">
        <v>1</v>
      </c>
      <c r="E37" s="20" t="s">
        <v>28</v>
      </c>
      <c r="F37" s="19" t="s">
        <v>29</v>
      </c>
      <c r="G37" s="19" t="s">
        <v>30</v>
      </c>
      <c r="H37" s="19" t="str">
        <f t="shared" si="0"/>
        <v>Gmina Chorzele</v>
      </c>
      <c r="I37" s="19" t="s">
        <v>85</v>
      </c>
      <c r="J37" s="19" t="str">
        <f t="shared" si="4"/>
        <v>Gmina Chorzele</v>
      </c>
      <c r="K37" s="19" t="s">
        <v>165</v>
      </c>
      <c r="L37" s="19" t="s">
        <v>37</v>
      </c>
      <c r="M37" s="20" t="s">
        <v>28</v>
      </c>
      <c r="N37" s="19" t="s">
        <v>29</v>
      </c>
      <c r="O37" s="19">
        <v>133025067</v>
      </c>
      <c r="P37" s="20" t="s">
        <v>166</v>
      </c>
      <c r="Q37" s="20" t="s">
        <v>167</v>
      </c>
      <c r="R37" s="19">
        <v>6</v>
      </c>
      <c r="S37" s="19" t="s">
        <v>45</v>
      </c>
      <c r="T37" s="21">
        <v>3585</v>
      </c>
      <c r="U37" s="19">
        <v>1993</v>
      </c>
      <c r="V37" s="22">
        <v>1375</v>
      </c>
      <c r="W37" s="22" t="s">
        <v>37</v>
      </c>
      <c r="X37" s="23">
        <f t="shared" si="5"/>
        <v>481.24999999999994</v>
      </c>
      <c r="Y37" s="23">
        <f t="shared" si="6"/>
        <v>893.75</v>
      </c>
      <c r="Z37" s="22" t="s">
        <v>89</v>
      </c>
      <c r="AA37" s="25" t="s">
        <v>39</v>
      </c>
    </row>
    <row r="38" spans="1:27" ht="25.5" x14ac:dyDescent="0.25">
      <c r="A38" s="11">
        <v>34</v>
      </c>
      <c r="B38" s="19" t="s">
        <v>26</v>
      </c>
      <c r="C38" s="19" t="s">
        <v>27</v>
      </c>
      <c r="D38" s="19">
        <v>1</v>
      </c>
      <c r="E38" s="20" t="s">
        <v>28</v>
      </c>
      <c r="F38" s="19" t="s">
        <v>29</v>
      </c>
      <c r="G38" s="19" t="s">
        <v>30</v>
      </c>
      <c r="H38" s="19" t="str">
        <f t="shared" si="0"/>
        <v>Gmina Chorzele</v>
      </c>
      <c r="I38" s="19" t="s">
        <v>85</v>
      </c>
      <c r="J38" s="19" t="str">
        <f t="shared" si="4"/>
        <v>Gmina Chorzele</v>
      </c>
      <c r="K38" s="19" t="s">
        <v>168</v>
      </c>
      <c r="L38" s="19" t="s">
        <v>37</v>
      </c>
      <c r="M38" s="20" t="s">
        <v>28</v>
      </c>
      <c r="N38" s="19" t="s">
        <v>29</v>
      </c>
      <c r="O38" s="19">
        <v>133025068</v>
      </c>
      <c r="P38" s="20" t="s">
        <v>169</v>
      </c>
      <c r="Q38" s="20" t="s">
        <v>170</v>
      </c>
      <c r="R38" s="19">
        <v>3</v>
      </c>
      <c r="S38" s="19" t="s">
        <v>45</v>
      </c>
      <c r="T38" s="21">
        <v>2121</v>
      </c>
      <c r="U38" s="19">
        <v>1200</v>
      </c>
      <c r="V38" s="22">
        <v>1361</v>
      </c>
      <c r="W38" s="22" t="s">
        <v>37</v>
      </c>
      <c r="X38" s="23">
        <f t="shared" si="5"/>
        <v>476.34999999999997</v>
      </c>
      <c r="Y38" s="23">
        <f t="shared" si="6"/>
        <v>884.65000000000009</v>
      </c>
      <c r="Z38" s="22" t="s">
        <v>89</v>
      </c>
      <c r="AA38" s="25" t="s">
        <v>39</v>
      </c>
    </row>
    <row r="39" spans="1:27" ht="25.5" x14ac:dyDescent="0.25">
      <c r="A39" s="11">
        <v>35</v>
      </c>
      <c r="B39" s="19" t="s">
        <v>26</v>
      </c>
      <c r="C39" s="19" t="s">
        <v>27</v>
      </c>
      <c r="D39" s="19">
        <v>1</v>
      </c>
      <c r="E39" s="20" t="s">
        <v>28</v>
      </c>
      <c r="F39" s="19" t="s">
        <v>29</v>
      </c>
      <c r="G39" s="19" t="s">
        <v>30</v>
      </c>
      <c r="H39" s="19" t="str">
        <f t="shared" si="0"/>
        <v>Gmina Chorzele</v>
      </c>
      <c r="I39" s="19" t="s">
        <v>85</v>
      </c>
      <c r="J39" s="19" t="str">
        <f t="shared" si="4"/>
        <v>Gmina Chorzele</v>
      </c>
      <c r="K39" s="19" t="s">
        <v>171</v>
      </c>
      <c r="L39" s="19" t="s">
        <v>37</v>
      </c>
      <c r="M39" s="20" t="s">
        <v>28</v>
      </c>
      <c r="N39" s="19" t="s">
        <v>29</v>
      </c>
      <c r="O39" s="19">
        <v>133025069</v>
      </c>
      <c r="P39" s="20" t="s">
        <v>172</v>
      </c>
      <c r="Q39" s="20" t="s">
        <v>173</v>
      </c>
      <c r="R39" s="19">
        <v>6</v>
      </c>
      <c r="S39" s="19" t="s">
        <v>45</v>
      </c>
      <c r="T39" s="21">
        <v>3639</v>
      </c>
      <c r="U39" s="19">
        <v>2455</v>
      </c>
      <c r="V39" s="22">
        <v>2403</v>
      </c>
      <c r="W39" s="22" t="s">
        <v>37</v>
      </c>
      <c r="X39" s="23">
        <f t="shared" si="5"/>
        <v>841.05</v>
      </c>
      <c r="Y39" s="23">
        <f t="shared" si="6"/>
        <v>1561.95</v>
      </c>
      <c r="Z39" s="22" t="s">
        <v>89</v>
      </c>
      <c r="AA39" s="25" t="s">
        <v>39</v>
      </c>
    </row>
    <row r="40" spans="1:27" ht="25.5" x14ac:dyDescent="0.25">
      <c r="A40" s="11">
        <v>36</v>
      </c>
      <c r="B40" s="19" t="s">
        <v>26</v>
      </c>
      <c r="C40" s="19" t="s">
        <v>27</v>
      </c>
      <c r="D40" s="19">
        <v>1</v>
      </c>
      <c r="E40" s="20" t="s">
        <v>28</v>
      </c>
      <c r="F40" s="19" t="s">
        <v>29</v>
      </c>
      <c r="G40" s="19" t="s">
        <v>30</v>
      </c>
      <c r="H40" s="19" t="str">
        <f t="shared" si="0"/>
        <v>Gmina Chorzele</v>
      </c>
      <c r="I40" s="19" t="s">
        <v>85</v>
      </c>
      <c r="J40" s="19" t="str">
        <f t="shared" si="4"/>
        <v>Gmina Chorzele</v>
      </c>
      <c r="K40" s="19" t="s">
        <v>42</v>
      </c>
      <c r="L40" s="19" t="s">
        <v>174</v>
      </c>
      <c r="M40" s="20" t="s">
        <v>28</v>
      </c>
      <c r="N40" s="19" t="s">
        <v>29</v>
      </c>
      <c r="O40" s="19">
        <v>133025070</v>
      </c>
      <c r="P40" s="20" t="s">
        <v>175</v>
      </c>
      <c r="Q40" s="20" t="s">
        <v>176</v>
      </c>
      <c r="R40" s="19">
        <v>6</v>
      </c>
      <c r="S40" s="19" t="s">
        <v>45</v>
      </c>
      <c r="T40" s="21">
        <v>5858</v>
      </c>
      <c r="U40" s="19">
        <v>3247</v>
      </c>
      <c r="V40" s="22">
        <v>3554</v>
      </c>
      <c r="W40" s="22" t="s">
        <v>37</v>
      </c>
      <c r="X40" s="23">
        <f t="shared" si="5"/>
        <v>1243.8999999999999</v>
      </c>
      <c r="Y40" s="23">
        <f t="shared" si="6"/>
        <v>2310.1000000000004</v>
      </c>
      <c r="Z40" s="22" t="s">
        <v>89</v>
      </c>
      <c r="AA40" s="25" t="s">
        <v>39</v>
      </c>
    </row>
    <row r="41" spans="1:27" ht="25.5" x14ac:dyDescent="0.25">
      <c r="A41" s="11">
        <v>37</v>
      </c>
      <c r="B41" s="19" t="s">
        <v>26</v>
      </c>
      <c r="C41" s="19" t="s">
        <v>27</v>
      </c>
      <c r="D41" s="19">
        <v>1</v>
      </c>
      <c r="E41" s="20" t="s">
        <v>28</v>
      </c>
      <c r="F41" s="19" t="s">
        <v>29</v>
      </c>
      <c r="G41" s="19" t="s">
        <v>30</v>
      </c>
      <c r="H41" s="19" t="str">
        <f t="shared" si="0"/>
        <v>Gmina Chorzele</v>
      </c>
      <c r="I41" s="19" t="s">
        <v>85</v>
      </c>
      <c r="J41" s="19" t="str">
        <f t="shared" si="4"/>
        <v>Gmina Chorzele</v>
      </c>
      <c r="K41" s="19" t="s">
        <v>177</v>
      </c>
      <c r="L41" s="19" t="s">
        <v>37</v>
      </c>
      <c r="M41" s="20" t="s">
        <v>28</v>
      </c>
      <c r="N41" s="19" t="s">
        <v>29</v>
      </c>
      <c r="O41" s="19">
        <v>133025071</v>
      </c>
      <c r="P41" s="20" t="s">
        <v>178</v>
      </c>
      <c r="Q41" s="20" t="s">
        <v>179</v>
      </c>
      <c r="R41" s="19">
        <v>6</v>
      </c>
      <c r="S41" s="19" t="s">
        <v>45</v>
      </c>
      <c r="T41" s="21">
        <v>4707</v>
      </c>
      <c r="U41" s="19">
        <v>3070</v>
      </c>
      <c r="V41" s="22">
        <v>1526</v>
      </c>
      <c r="W41" s="22" t="s">
        <v>37</v>
      </c>
      <c r="X41" s="23">
        <f t="shared" si="5"/>
        <v>534.1</v>
      </c>
      <c r="Y41" s="23">
        <f t="shared" si="6"/>
        <v>991.9</v>
      </c>
      <c r="Z41" s="22" t="s">
        <v>89</v>
      </c>
      <c r="AA41" s="25" t="s">
        <v>39</v>
      </c>
    </row>
    <row r="42" spans="1:27" ht="25.5" x14ac:dyDescent="0.25">
      <c r="A42" s="11">
        <v>38</v>
      </c>
      <c r="B42" s="19" t="s">
        <v>26</v>
      </c>
      <c r="C42" s="19" t="s">
        <v>27</v>
      </c>
      <c r="D42" s="19">
        <v>1</v>
      </c>
      <c r="E42" s="20" t="s">
        <v>28</v>
      </c>
      <c r="F42" s="19" t="s">
        <v>29</v>
      </c>
      <c r="G42" s="19" t="s">
        <v>30</v>
      </c>
      <c r="H42" s="19" t="str">
        <f t="shared" si="0"/>
        <v>Gmina Chorzele</v>
      </c>
      <c r="I42" s="19" t="s">
        <v>85</v>
      </c>
      <c r="J42" s="19" t="str">
        <f t="shared" si="4"/>
        <v>Gmina Chorzele</v>
      </c>
      <c r="K42" s="19" t="s">
        <v>180</v>
      </c>
      <c r="L42" s="19" t="s">
        <v>181</v>
      </c>
      <c r="M42" s="20" t="s">
        <v>28</v>
      </c>
      <c r="N42" s="19" t="s">
        <v>29</v>
      </c>
      <c r="O42" s="19">
        <v>133025072</v>
      </c>
      <c r="P42" s="20" t="s">
        <v>182</v>
      </c>
      <c r="Q42" s="20" t="s">
        <v>183</v>
      </c>
      <c r="R42" s="19">
        <v>3</v>
      </c>
      <c r="S42" s="19" t="s">
        <v>45</v>
      </c>
      <c r="T42" s="21">
        <v>3642</v>
      </c>
      <c r="U42" s="19">
        <v>2023</v>
      </c>
      <c r="V42" s="22">
        <v>2248</v>
      </c>
      <c r="W42" s="22" t="s">
        <v>37</v>
      </c>
      <c r="X42" s="23">
        <f t="shared" si="5"/>
        <v>786.8</v>
      </c>
      <c r="Y42" s="23">
        <f t="shared" si="6"/>
        <v>1461.2</v>
      </c>
      <c r="Z42" s="22" t="s">
        <v>89</v>
      </c>
      <c r="AA42" s="25" t="s">
        <v>39</v>
      </c>
    </row>
    <row r="43" spans="1:27" ht="25.5" x14ac:dyDescent="0.25">
      <c r="A43" s="11">
        <v>39</v>
      </c>
      <c r="B43" s="19" t="s">
        <v>26</v>
      </c>
      <c r="C43" s="19" t="s">
        <v>27</v>
      </c>
      <c r="D43" s="19">
        <v>1</v>
      </c>
      <c r="E43" s="20" t="s">
        <v>28</v>
      </c>
      <c r="F43" s="19" t="s">
        <v>29</v>
      </c>
      <c r="G43" s="19" t="s">
        <v>30</v>
      </c>
      <c r="H43" s="19" t="str">
        <f t="shared" si="0"/>
        <v>Gmina Chorzele</v>
      </c>
      <c r="I43" s="19" t="s">
        <v>85</v>
      </c>
      <c r="J43" s="19" t="str">
        <f t="shared" si="4"/>
        <v>Gmina Chorzele</v>
      </c>
      <c r="K43" s="19" t="s">
        <v>42</v>
      </c>
      <c r="L43" s="19" t="s">
        <v>37</v>
      </c>
      <c r="M43" s="20" t="s">
        <v>28</v>
      </c>
      <c r="N43" s="19" t="s">
        <v>29</v>
      </c>
      <c r="O43" s="19">
        <v>133025073</v>
      </c>
      <c r="P43" s="20" t="s">
        <v>184</v>
      </c>
      <c r="Q43" s="20" t="s">
        <v>185</v>
      </c>
      <c r="R43" s="19">
        <v>6</v>
      </c>
      <c r="S43" s="19" t="s">
        <v>45</v>
      </c>
      <c r="T43" s="21">
        <v>10154</v>
      </c>
      <c r="U43" s="19">
        <v>6136</v>
      </c>
      <c r="V43" s="22">
        <v>7232</v>
      </c>
      <c r="W43" s="22" t="s">
        <v>37</v>
      </c>
      <c r="X43" s="23">
        <f t="shared" si="5"/>
        <v>2531.1999999999998</v>
      </c>
      <c r="Y43" s="23">
        <f t="shared" si="6"/>
        <v>4700.8</v>
      </c>
      <c r="Z43" s="22" t="s">
        <v>89</v>
      </c>
      <c r="AA43" s="25" t="s">
        <v>39</v>
      </c>
    </row>
    <row r="44" spans="1:27" ht="25.5" x14ac:dyDescent="0.25">
      <c r="A44" s="11">
        <v>40</v>
      </c>
      <c r="B44" s="19" t="s">
        <v>26</v>
      </c>
      <c r="C44" s="19" t="s">
        <v>27</v>
      </c>
      <c r="D44" s="19">
        <v>1</v>
      </c>
      <c r="E44" s="20" t="s">
        <v>28</v>
      </c>
      <c r="F44" s="19" t="s">
        <v>29</v>
      </c>
      <c r="G44" s="19" t="s">
        <v>30</v>
      </c>
      <c r="H44" s="19" t="str">
        <f t="shared" si="0"/>
        <v>Gmina Chorzele</v>
      </c>
      <c r="I44" s="19" t="s">
        <v>85</v>
      </c>
      <c r="J44" s="19" t="str">
        <f t="shared" si="4"/>
        <v>Gmina Chorzele</v>
      </c>
      <c r="K44" s="19" t="s">
        <v>186</v>
      </c>
      <c r="L44" s="19" t="s">
        <v>187</v>
      </c>
      <c r="M44" s="20" t="s">
        <v>28</v>
      </c>
      <c r="N44" s="19" t="s">
        <v>29</v>
      </c>
      <c r="O44" s="19">
        <v>133025074</v>
      </c>
      <c r="P44" s="20" t="s">
        <v>188</v>
      </c>
      <c r="Q44" s="20" t="s">
        <v>189</v>
      </c>
      <c r="R44" s="19">
        <v>3</v>
      </c>
      <c r="S44" s="19" t="s">
        <v>45</v>
      </c>
      <c r="T44" s="21">
        <v>2602</v>
      </c>
      <c r="U44" s="19">
        <v>1736</v>
      </c>
      <c r="V44" s="22">
        <v>1744</v>
      </c>
      <c r="W44" s="22" t="s">
        <v>37</v>
      </c>
      <c r="X44" s="23">
        <f t="shared" si="5"/>
        <v>610.4</v>
      </c>
      <c r="Y44" s="23">
        <f t="shared" si="6"/>
        <v>1133.5999999999999</v>
      </c>
      <c r="Z44" s="22" t="s">
        <v>89</v>
      </c>
      <c r="AA44" s="25" t="s">
        <v>39</v>
      </c>
    </row>
    <row r="45" spans="1:27" ht="25.5" x14ac:dyDescent="0.25">
      <c r="A45" s="11">
        <v>41</v>
      </c>
      <c r="B45" s="19" t="s">
        <v>26</v>
      </c>
      <c r="C45" s="19" t="s">
        <v>27</v>
      </c>
      <c r="D45" s="19">
        <v>1</v>
      </c>
      <c r="E45" s="20" t="s">
        <v>28</v>
      </c>
      <c r="F45" s="19" t="s">
        <v>29</v>
      </c>
      <c r="G45" s="19" t="s">
        <v>30</v>
      </c>
      <c r="H45" s="19" t="str">
        <f t="shared" si="0"/>
        <v>Gmina Chorzele</v>
      </c>
      <c r="I45" s="19" t="s">
        <v>85</v>
      </c>
      <c r="J45" s="19" t="str">
        <f t="shared" si="4"/>
        <v>Gmina Chorzele</v>
      </c>
      <c r="K45" s="19" t="s">
        <v>190</v>
      </c>
      <c r="L45" s="19" t="s">
        <v>191</v>
      </c>
      <c r="M45" s="20" t="s">
        <v>28</v>
      </c>
      <c r="N45" s="19" t="s">
        <v>29</v>
      </c>
      <c r="O45" s="19">
        <v>133025075</v>
      </c>
      <c r="P45" s="20" t="s">
        <v>192</v>
      </c>
      <c r="Q45" s="20" t="s">
        <v>193</v>
      </c>
      <c r="R45" s="19">
        <v>6</v>
      </c>
      <c r="S45" s="19" t="s">
        <v>45</v>
      </c>
      <c r="T45" s="21">
        <v>2717</v>
      </c>
      <c r="U45" s="19">
        <v>1517</v>
      </c>
      <c r="V45" s="22">
        <v>1666</v>
      </c>
      <c r="W45" s="22" t="s">
        <v>37</v>
      </c>
      <c r="X45" s="23">
        <f t="shared" si="5"/>
        <v>583.09999999999991</v>
      </c>
      <c r="Y45" s="23">
        <f t="shared" si="6"/>
        <v>1082.9000000000001</v>
      </c>
      <c r="Z45" s="22" t="s">
        <v>89</v>
      </c>
      <c r="AA45" s="25" t="s">
        <v>39</v>
      </c>
    </row>
    <row r="46" spans="1:27" ht="25.5" x14ac:dyDescent="0.25">
      <c r="A46" s="11">
        <v>42</v>
      </c>
      <c r="B46" s="19" t="s">
        <v>26</v>
      </c>
      <c r="C46" s="19" t="s">
        <v>27</v>
      </c>
      <c r="D46" s="19">
        <v>1</v>
      </c>
      <c r="E46" s="20" t="s">
        <v>28</v>
      </c>
      <c r="F46" s="19" t="s">
        <v>29</v>
      </c>
      <c r="G46" s="19" t="s">
        <v>30</v>
      </c>
      <c r="H46" s="19" t="str">
        <f t="shared" si="0"/>
        <v>Gmina Chorzele</v>
      </c>
      <c r="I46" s="19" t="s">
        <v>85</v>
      </c>
      <c r="J46" s="19" t="str">
        <f t="shared" si="4"/>
        <v>Gmina Chorzele</v>
      </c>
      <c r="K46" s="19" t="s">
        <v>194</v>
      </c>
      <c r="L46" s="19" t="s">
        <v>37</v>
      </c>
      <c r="M46" s="20" t="s">
        <v>28</v>
      </c>
      <c r="N46" s="19" t="s">
        <v>29</v>
      </c>
      <c r="O46" s="19">
        <v>133025076</v>
      </c>
      <c r="P46" s="20" t="s">
        <v>195</v>
      </c>
      <c r="Q46" s="20" t="s">
        <v>196</v>
      </c>
      <c r="R46" s="19">
        <v>3</v>
      </c>
      <c r="S46" s="19" t="s">
        <v>45</v>
      </c>
      <c r="T46" s="21">
        <v>2154</v>
      </c>
      <c r="U46" s="19">
        <v>1585</v>
      </c>
      <c r="V46" s="22">
        <v>1086</v>
      </c>
      <c r="W46" s="22" t="s">
        <v>37</v>
      </c>
      <c r="X46" s="23">
        <f t="shared" si="5"/>
        <v>380.09999999999997</v>
      </c>
      <c r="Y46" s="23">
        <f t="shared" si="6"/>
        <v>705.90000000000009</v>
      </c>
      <c r="Z46" s="22" t="s">
        <v>89</v>
      </c>
      <c r="AA46" s="25" t="s">
        <v>39</v>
      </c>
    </row>
    <row r="47" spans="1:27" ht="25.5" x14ac:dyDescent="0.25">
      <c r="A47" s="11">
        <v>43</v>
      </c>
      <c r="B47" s="19" t="s">
        <v>26</v>
      </c>
      <c r="C47" s="19" t="s">
        <v>27</v>
      </c>
      <c r="D47" s="19">
        <v>1</v>
      </c>
      <c r="E47" s="20" t="s">
        <v>28</v>
      </c>
      <c r="F47" s="19" t="s">
        <v>29</v>
      </c>
      <c r="G47" s="19" t="s">
        <v>30</v>
      </c>
      <c r="H47" s="19" t="str">
        <f t="shared" ref="H47:H78" si="7">J47</f>
        <v>Gmina Chorzele</v>
      </c>
      <c r="I47" s="19" t="s">
        <v>85</v>
      </c>
      <c r="J47" s="19" t="str">
        <f t="shared" si="4"/>
        <v>Gmina Chorzele</v>
      </c>
      <c r="K47" s="19" t="s">
        <v>49</v>
      </c>
      <c r="L47" s="19" t="s">
        <v>197</v>
      </c>
      <c r="M47" s="20" t="s">
        <v>50</v>
      </c>
      <c r="N47" s="19" t="s">
        <v>49</v>
      </c>
      <c r="O47" s="19">
        <v>133025077</v>
      </c>
      <c r="P47" s="20" t="s">
        <v>198</v>
      </c>
      <c r="Q47" s="20" t="s">
        <v>199</v>
      </c>
      <c r="R47" s="19">
        <v>7</v>
      </c>
      <c r="S47" s="19" t="s">
        <v>45</v>
      </c>
      <c r="T47" s="21">
        <v>24444</v>
      </c>
      <c r="U47" s="19">
        <v>14035</v>
      </c>
      <c r="V47" s="22">
        <v>12832</v>
      </c>
      <c r="W47" s="22" t="s">
        <v>37</v>
      </c>
      <c r="X47" s="23">
        <f t="shared" si="5"/>
        <v>4491.2</v>
      </c>
      <c r="Y47" s="23">
        <f t="shared" si="6"/>
        <v>8340.7999999999993</v>
      </c>
      <c r="Z47" s="22" t="s">
        <v>89</v>
      </c>
      <c r="AA47" s="25" t="s">
        <v>39</v>
      </c>
    </row>
    <row r="48" spans="1:27" ht="25.5" x14ac:dyDescent="0.25">
      <c r="A48" s="11">
        <v>44</v>
      </c>
      <c r="B48" s="19" t="s">
        <v>26</v>
      </c>
      <c r="C48" s="19" t="s">
        <v>27</v>
      </c>
      <c r="D48" s="19">
        <v>1</v>
      </c>
      <c r="E48" s="20" t="s">
        <v>28</v>
      </c>
      <c r="F48" s="19" t="s">
        <v>29</v>
      </c>
      <c r="G48" s="19" t="s">
        <v>30</v>
      </c>
      <c r="H48" s="19" t="str">
        <f t="shared" si="7"/>
        <v>Gmina Chorzele</v>
      </c>
      <c r="I48" s="19" t="s">
        <v>85</v>
      </c>
      <c r="J48" s="19" t="str">
        <f t="shared" si="4"/>
        <v>Gmina Chorzele</v>
      </c>
      <c r="K48" s="19" t="s">
        <v>200</v>
      </c>
      <c r="L48" s="19" t="s">
        <v>201</v>
      </c>
      <c r="M48" s="20" t="s">
        <v>28</v>
      </c>
      <c r="N48" s="19" t="s">
        <v>29</v>
      </c>
      <c r="O48" s="19">
        <v>133025078</v>
      </c>
      <c r="P48" s="20" t="s">
        <v>202</v>
      </c>
      <c r="Q48" s="20" t="s">
        <v>203</v>
      </c>
      <c r="R48" s="19">
        <v>3</v>
      </c>
      <c r="S48" s="19" t="s">
        <v>45</v>
      </c>
      <c r="T48" s="21">
        <v>1655</v>
      </c>
      <c r="U48" s="19">
        <v>1079</v>
      </c>
      <c r="V48" s="22">
        <v>928</v>
      </c>
      <c r="W48" s="22" t="s">
        <v>37</v>
      </c>
      <c r="X48" s="23">
        <f t="shared" si="5"/>
        <v>324.79999999999995</v>
      </c>
      <c r="Y48" s="23">
        <f t="shared" si="6"/>
        <v>603.20000000000005</v>
      </c>
      <c r="Z48" s="22" t="s">
        <v>89</v>
      </c>
      <c r="AA48" s="25" t="s">
        <v>39</v>
      </c>
    </row>
    <row r="49" spans="1:27" ht="25.5" x14ac:dyDescent="0.25">
      <c r="A49" s="11">
        <v>45</v>
      </c>
      <c r="B49" s="19" t="s">
        <v>26</v>
      </c>
      <c r="C49" s="19" t="s">
        <v>27</v>
      </c>
      <c r="D49" s="19">
        <v>1</v>
      </c>
      <c r="E49" s="20" t="s">
        <v>28</v>
      </c>
      <c r="F49" s="19" t="s">
        <v>29</v>
      </c>
      <c r="G49" s="19" t="s">
        <v>30</v>
      </c>
      <c r="H49" s="19" t="str">
        <f t="shared" si="7"/>
        <v>Gmina Chorzele</v>
      </c>
      <c r="I49" s="19" t="s">
        <v>85</v>
      </c>
      <c r="J49" s="19" t="str">
        <f t="shared" si="4"/>
        <v>Gmina Chorzele</v>
      </c>
      <c r="K49" s="19" t="s">
        <v>204</v>
      </c>
      <c r="L49" s="19" t="s">
        <v>205</v>
      </c>
      <c r="M49" s="20" t="s">
        <v>28</v>
      </c>
      <c r="N49" s="19" t="s">
        <v>29</v>
      </c>
      <c r="O49" s="19">
        <v>133025079</v>
      </c>
      <c r="P49" s="20" t="s">
        <v>206</v>
      </c>
      <c r="Q49" s="20" t="s">
        <v>207</v>
      </c>
      <c r="R49" s="19">
        <v>6</v>
      </c>
      <c r="S49" s="19" t="s">
        <v>45</v>
      </c>
      <c r="T49" s="21">
        <v>10361</v>
      </c>
      <c r="U49" s="19">
        <v>5413</v>
      </c>
      <c r="V49" s="22">
        <v>5539</v>
      </c>
      <c r="W49" s="22" t="s">
        <v>37</v>
      </c>
      <c r="X49" s="23">
        <f t="shared" si="5"/>
        <v>1938.6499999999999</v>
      </c>
      <c r="Y49" s="23">
        <f t="shared" si="6"/>
        <v>3600.3500000000004</v>
      </c>
      <c r="Z49" s="22" t="s">
        <v>89</v>
      </c>
      <c r="AA49" s="25" t="s">
        <v>39</v>
      </c>
    </row>
    <row r="50" spans="1:27" ht="25.5" x14ac:dyDescent="0.25">
      <c r="A50" s="11">
        <v>46</v>
      </c>
      <c r="B50" s="19" t="s">
        <v>26</v>
      </c>
      <c r="C50" s="19" t="s">
        <v>27</v>
      </c>
      <c r="D50" s="19">
        <v>1</v>
      </c>
      <c r="E50" s="20" t="s">
        <v>28</v>
      </c>
      <c r="F50" s="19" t="s">
        <v>29</v>
      </c>
      <c r="G50" s="19" t="s">
        <v>30</v>
      </c>
      <c r="H50" s="19" t="str">
        <f t="shared" si="7"/>
        <v>Gmina Chorzele</v>
      </c>
      <c r="I50" s="19" t="s">
        <v>85</v>
      </c>
      <c r="J50" s="19" t="str">
        <f t="shared" si="4"/>
        <v>Gmina Chorzele</v>
      </c>
      <c r="K50" s="19" t="s">
        <v>208</v>
      </c>
      <c r="L50" s="19" t="s">
        <v>37</v>
      </c>
      <c r="M50" s="20" t="s">
        <v>50</v>
      </c>
      <c r="N50" s="19" t="s">
        <v>208</v>
      </c>
      <c r="O50" s="19">
        <v>133025080</v>
      </c>
      <c r="P50" s="20" t="s">
        <v>209</v>
      </c>
      <c r="Q50" s="20" t="s">
        <v>210</v>
      </c>
      <c r="R50" s="19">
        <v>10</v>
      </c>
      <c r="S50" s="19" t="s">
        <v>45</v>
      </c>
      <c r="T50" s="21">
        <v>5261</v>
      </c>
      <c r="U50" s="19">
        <v>4475</v>
      </c>
      <c r="V50" s="22">
        <v>3952</v>
      </c>
      <c r="W50" s="22" t="s">
        <v>37</v>
      </c>
      <c r="X50" s="23">
        <f t="shared" si="5"/>
        <v>1383.1999999999998</v>
      </c>
      <c r="Y50" s="23">
        <f t="shared" si="6"/>
        <v>2568.8000000000002</v>
      </c>
      <c r="Z50" s="22" t="s">
        <v>89</v>
      </c>
      <c r="AA50" s="25" t="s">
        <v>39</v>
      </c>
    </row>
    <row r="51" spans="1:27" ht="25.5" x14ac:dyDescent="0.25">
      <c r="A51" s="11">
        <v>47</v>
      </c>
      <c r="B51" s="19" t="s">
        <v>26</v>
      </c>
      <c r="C51" s="19" t="s">
        <v>27</v>
      </c>
      <c r="D51" s="19">
        <v>1</v>
      </c>
      <c r="E51" s="20" t="s">
        <v>28</v>
      </c>
      <c r="F51" s="19" t="s">
        <v>29</v>
      </c>
      <c r="G51" s="19" t="s">
        <v>30</v>
      </c>
      <c r="H51" s="19" t="str">
        <f t="shared" si="7"/>
        <v>Gmina Chorzele</v>
      </c>
      <c r="I51" s="19" t="s">
        <v>85</v>
      </c>
      <c r="J51" s="19" t="str">
        <f t="shared" si="4"/>
        <v>Gmina Chorzele</v>
      </c>
      <c r="K51" s="19" t="s">
        <v>211</v>
      </c>
      <c r="L51" s="19" t="s">
        <v>212</v>
      </c>
      <c r="M51" s="20" t="s">
        <v>28</v>
      </c>
      <c r="N51" s="19" t="s">
        <v>29</v>
      </c>
      <c r="O51" s="19">
        <v>133025081</v>
      </c>
      <c r="P51" s="20" t="s">
        <v>213</v>
      </c>
      <c r="Q51" s="20" t="s">
        <v>214</v>
      </c>
      <c r="R51" s="19">
        <v>6</v>
      </c>
      <c r="S51" s="19" t="s">
        <v>45</v>
      </c>
      <c r="T51" s="21">
        <v>4568</v>
      </c>
      <c r="U51" s="19">
        <v>2654</v>
      </c>
      <c r="V51" s="22">
        <v>1751</v>
      </c>
      <c r="W51" s="22" t="s">
        <v>37</v>
      </c>
      <c r="X51" s="23">
        <f t="shared" si="5"/>
        <v>612.84999999999991</v>
      </c>
      <c r="Y51" s="23">
        <f t="shared" si="6"/>
        <v>1138.1500000000001</v>
      </c>
      <c r="Z51" s="22" t="s">
        <v>89</v>
      </c>
      <c r="AA51" s="25" t="s">
        <v>39</v>
      </c>
    </row>
    <row r="52" spans="1:27" ht="25.5" x14ac:dyDescent="0.25">
      <c r="A52" s="11">
        <v>48</v>
      </c>
      <c r="B52" s="19" t="s">
        <v>26</v>
      </c>
      <c r="C52" s="19" t="s">
        <v>27</v>
      </c>
      <c r="D52" s="19">
        <v>1</v>
      </c>
      <c r="E52" s="20" t="s">
        <v>28</v>
      </c>
      <c r="F52" s="19" t="s">
        <v>29</v>
      </c>
      <c r="G52" s="19" t="s">
        <v>30</v>
      </c>
      <c r="H52" s="19" t="str">
        <f t="shared" si="7"/>
        <v>Gmina Chorzele</v>
      </c>
      <c r="I52" s="19" t="s">
        <v>85</v>
      </c>
      <c r="J52" s="19" t="str">
        <f t="shared" si="4"/>
        <v>Gmina Chorzele</v>
      </c>
      <c r="K52" s="19" t="s">
        <v>215</v>
      </c>
      <c r="L52" s="19" t="s">
        <v>216</v>
      </c>
      <c r="M52" s="20" t="s">
        <v>28</v>
      </c>
      <c r="N52" s="19" t="s">
        <v>29</v>
      </c>
      <c r="O52" s="19">
        <v>133025082</v>
      </c>
      <c r="P52" s="20" t="s">
        <v>217</v>
      </c>
      <c r="Q52" s="20" t="s">
        <v>218</v>
      </c>
      <c r="R52" s="19">
        <v>3</v>
      </c>
      <c r="S52" s="19" t="s">
        <v>45</v>
      </c>
      <c r="T52" s="21">
        <v>3965</v>
      </c>
      <c r="U52" s="19">
        <v>2339</v>
      </c>
      <c r="V52" s="22">
        <v>2263</v>
      </c>
      <c r="W52" s="22" t="s">
        <v>37</v>
      </c>
      <c r="X52" s="23">
        <f t="shared" si="5"/>
        <v>792.05</v>
      </c>
      <c r="Y52" s="23">
        <f t="shared" si="6"/>
        <v>1470.95</v>
      </c>
      <c r="Z52" s="22" t="s">
        <v>89</v>
      </c>
      <c r="AA52" s="25" t="s">
        <v>39</v>
      </c>
    </row>
    <row r="53" spans="1:27" ht="25.5" x14ac:dyDescent="0.25">
      <c r="A53" s="11">
        <v>49</v>
      </c>
      <c r="B53" s="19" t="s">
        <v>26</v>
      </c>
      <c r="C53" s="19" t="s">
        <v>27</v>
      </c>
      <c r="D53" s="19">
        <v>1</v>
      </c>
      <c r="E53" s="20" t="s">
        <v>28</v>
      </c>
      <c r="F53" s="19" t="s">
        <v>29</v>
      </c>
      <c r="G53" s="19" t="s">
        <v>30</v>
      </c>
      <c r="H53" s="19" t="str">
        <f t="shared" si="7"/>
        <v>Gmina Chorzele</v>
      </c>
      <c r="I53" s="19" t="s">
        <v>85</v>
      </c>
      <c r="J53" s="19" t="str">
        <f t="shared" si="4"/>
        <v>Gmina Chorzele</v>
      </c>
      <c r="K53" s="19" t="s">
        <v>219</v>
      </c>
      <c r="L53" s="19" t="s">
        <v>220</v>
      </c>
      <c r="M53" s="20" t="s">
        <v>28</v>
      </c>
      <c r="N53" s="19" t="s">
        <v>29</v>
      </c>
      <c r="O53" s="19">
        <v>133025083</v>
      </c>
      <c r="P53" s="20" t="s">
        <v>221</v>
      </c>
      <c r="Q53" s="20" t="s">
        <v>222</v>
      </c>
      <c r="R53" s="19">
        <v>6</v>
      </c>
      <c r="S53" s="19" t="s">
        <v>45</v>
      </c>
      <c r="T53" s="21">
        <v>4779</v>
      </c>
      <c r="U53" s="19">
        <v>3030</v>
      </c>
      <c r="V53" s="22">
        <v>2771</v>
      </c>
      <c r="W53" s="22" t="s">
        <v>37</v>
      </c>
      <c r="X53" s="23">
        <f t="shared" si="5"/>
        <v>969.84999999999991</v>
      </c>
      <c r="Y53" s="23">
        <f t="shared" si="6"/>
        <v>1801.15</v>
      </c>
      <c r="Z53" s="22" t="s">
        <v>89</v>
      </c>
      <c r="AA53" s="25" t="s">
        <v>39</v>
      </c>
    </row>
    <row r="54" spans="1:27" ht="25.5" x14ac:dyDescent="0.25">
      <c r="A54" s="11">
        <v>50</v>
      </c>
      <c r="B54" s="19" t="s">
        <v>26</v>
      </c>
      <c r="C54" s="19" t="s">
        <v>27</v>
      </c>
      <c r="D54" s="19">
        <v>1</v>
      </c>
      <c r="E54" s="20" t="s">
        <v>28</v>
      </c>
      <c r="F54" s="19" t="s">
        <v>29</v>
      </c>
      <c r="G54" s="19" t="s">
        <v>30</v>
      </c>
      <c r="H54" s="19" t="str">
        <f t="shared" si="7"/>
        <v>Gmina Chorzele</v>
      </c>
      <c r="I54" s="19" t="s">
        <v>85</v>
      </c>
      <c r="J54" s="19" t="str">
        <f t="shared" si="4"/>
        <v>Gmina Chorzele</v>
      </c>
      <c r="K54" s="19" t="s">
        <v>75</v>
      </c>
      <c r="L54" s="19" t="s">
        <v>223</v>
      </c>
      <c r="M54" s="20" t="s">
        <v>28</v>
      </c>
      <c r="N54" s="19" t="s">
        <v>29</v>
      </c>
      <c r="O54" s="19">
        <v>133025084</v>
      </c>
      <c r="P54" s="20" t="s">
        <v>224</v>
      </c>
      <c r="Q54" s="20" t="s">
        <v>225</v>
      </c>
      <c r="R54" s="19">
        <v>6</v>
      </c>
      <c r="S54" s="19" t="s">
        <v>45</v>
      </c>
      <c r="T54" s="21">
        <v>3896</v>
      </c>
      <c r="U54" s="19">
        <v>2234</v>
      </c>
      <c r="V54" s="22">
        <v>2459</v>
      </c>
      <c r="W54" s="22" t="s">
        <v>37</v>
      </c>
      <c r="X54" s="23">
        <f t="shared" si="5"/>
        <v>860.65</v>
      </c>
      <c r="Y54" s="23">
        <f t="shared" si="6"/>
        <v>1598.35</v>
      </c>
      <c r="Z54" s="22" t="s">
        <v>89</v>
      </c>
      <c r="AA54" s="25" t="s">
        <v>39</v>
      </c>
    </row>
    <row r="55" spans="1:27" ht="25.5" x14ac:dyDescent="0.25">
      <c r="A55" s="11">
        <v>51</v>
      </c>
      <c r="B55" s="19" t="s">
        <v>26</v>
      </c>
      <c r="C55" s="19" t="s">
        <v>27</v>
      </c>
      <c r="D55" s="19">
        <v>1</v>
      </c>
      <c r="E55" s="20" t="s">
        <v>28</v>
      </c>
      <c r="F55" s="19" t="s">
        <v>29</v>
      </c>
      <c r="G55" s="19" t="s">
        <v>30</v>
      </c>
      <c r="H55" s="19" t="str">
        <f t="shared" si="7"/>
        <v>Gmina Chorzele</v>
      </c>
      <c r="I55" s="19" t="s">
        <v>85</v>
      </c>
      <c r="J55" s="19" t="str">
        <f t="shared" si="4"/>
        <v>Gmina Chorzele</v>
      </c>
      <c r="K55" s="19" t="s">
        <v>226</v>
      </c>
      <c r="L55" s="19" t="s">
        <v>223</v>
      </c>
      <c r="M55" s="20" t="s">
        <v>28</v>
      </c>
      <c r="N55" s="19" t="s">
        <v>29</v>
      </c>
      <c r="O55" s="19">
        <v>133025085</v>
      </c>
      <c r="P55" s="20" t="s">
        <v>227</v>
      </c>
      <c r="Q55" s="20" t="s">
        <v>228</v>
      </c>
      <c r="R55" s="19">
        <v>3</v>
      </c>
      <c r="S55" s="19" t="s">
        <v>45</v>
      </c>
      <c r="T55" s="21">
        <v>4593</v>
      </c>
      <c r="U55" s="19">
        <v>2890</v>
      </c>
      <c r="V55" s="22">
        <v>2803</v>
      </c>
      <c r="W55" s="22" t="s">
        <v>37</v>
      </c>
      <c r="X55" s="23">
        <f t="shared" si="5"/>
        <v>981.05</v>
      </c>
      <c r="Y55" s="23">
        <f t="shared" si="6"/>
        <v>1821.95</v>
      </c>
      <c r="Z55" s="22" t="s">
        <v>89</v>
      </c>
      <c r="AA55" s="25" t="s">
        <v>39</v>
      </c>
    </row>
    <row r="56" spans="1:27" ht="25.5" x14ac:dyDescent="0.25">
      <c r="A56" s="11">
        <v>52</v>
      </c>
      <c r="B56" s="19" t="s">
        <v>26</v>
      </c>
      <c r="C56" s="19" t="s">
        <v>27</v>
      </c>
      <c r="D56" s="19">
        <v>1</v>
      </c>
      <c r="E56" s="20" t="s">
        <v>28</v>
      </c>
      <c r="F56" s="19" t="s">
        <v>29</v>
      </c>
      <c r="G56" s="19" t="s">
        <v>30</v>
      </c>
      <c r="H56" s="19" t="str">
        <f t="shared" si="7"/>
        <v>Gmina Chorzele</v>
      </c>
      <c r="I56" s="19" t="s">
        <v>85</v>
      </c>
      <c r="J56" s="19" t="str">
        <f t="shared" si="4"/>
        <v>Gmina Chorzele</v>
      </c>
      <c r="K56" s="19" t="s">
        <v>229</v>
      </c>
      <c r="L56" s="19" t="s">
        <v>230</v>
      </c>
      <c r="M56" s="20" t="s">
        <v>28</v>
      </c>
      <c r="N56" s="19" t="s">
        <v>29</v>
      </c>
      <c r="O56" s="19">
        <v>133025086</v>
      </c>
      <c r="P56" s="20" t="s">
        <v>231</v>
      </c>
      <c r="Q56" s="20" t="s">
        <v>232</v>
      </c>
      <c r="R56" s="19">
        <v>3</v>
      </c>
      <c r="S56" s="19" t="s">
        <v>45</v>
      </c>
      <c r="T56" s="21">
        <v>2430</v>
      </c>
      <c r="U56" s="19">
        <v>1427</v>
      </c>
      <c r="V56" s="22">
        <v>1004</v>
      </c>
      <c r="W56" s="22" t="s">
        <v>37</v>
      </c>
      <c r="X56" s="23">
        <f t="shared" si="5"/>
        <v>351.4</v>
      </c>
      <c r="Y56" s="23">
        <f t="shared" si="6"/>
        <v>652.6</v>
      </c>
      <c r="Z56" s="22" t="s">
        <v>89</v>
      </c>
      <c r="AA56" s="25" t="s">
        <v>39</v>
      </c>
    </row>
    <row r="57" spans="1:27" ht="25.5" x14ac:dyDescent="0.25">
      <c r="A57" s="11">
        <v>53</v>
      </c>
      <c r="B57" s="19" t="s">
        <v>26</v>
      </c>
      <c r="C57" s="19" t="s">
        <v>27</v>
      </c>
      <c r="D57" s="19">
        <v>1</v>
      </c>
      <c r="E57" s="20" t="s">
        <v>28</v>
      </c>
      <c r="F57" s="19" t="s">
        <v>29</v>
      </c>
      <c r="G57" s="19" t="s">
        <v>30</v>
      </c>
      <c r="H57" s="19" t="str">
        <f t="shared" si="7"/>
        <v>Gmina Chorzele</v>
      </c>
      <c r="I57" s="19" t="s">
        <v>85</v>
      </c>
      <c r="J57" s="19" t="str">
        <f t="shared" si="4"/>
        <v>Gmina Chorzele</v>
      </c>
      <c r="K57" s="19" t="s">
        <v>233</v>
      </c>
      <c r="L57" s="19" t="s">
        <v>234</v>
      </c>
      <c r="M57" s="20" t="s">
        <v>28</v>
      </c>
      <c r="N57" s="19" t="s">
        <v>29</v>
      </c>
      <c r="O57" s="19">
        <v>133025087</v>
      </c>
      <c r="P57" s="20" t="s">
        <v>235</v>
      </c>
      <c r="Q57" s="20" t="s">
        <v>236</v>
      </c>
      <c r="R57" s="19">
        <v>6</v>
      </c>
      <c r="S57" s="19" t="s">
        <v>45</v>
      </c>
      <c r="T57" s="21">
        <v>3151</v>
      </c>
      <c r="U57" s="19">
        <v>1888</v>
      </c>
      <c r="V57" s="22">
        <v>1276</v>
      </c>
      <c r="W57" s="22" t="s">
        <v>37</v>
      </c>
      <c r="X57" s="23">
        <f t="shared" si="5"/>
        <v>446.59999999999997</v>
      </c>
      <c r="Y57" s="23">
        <f t="shared" si="6"/>
        <v>829.40000000000009</v>
      </c>
      <c r="Z57" s="22" t="s">
        <v>89</v>
      </c>
      <c r="AA57" s="25" t="s">
        <v>39</v>
      </c>
    </row>
    <row r="58" spans="1:27" ht="25.5" x14ac:dyDescent="0.25">
      <c r="A58" s="11">
        <v>54</v>
      </c>
      <c r="B58" s="19" t="s">
        <v>26</v>
      </c>
      <c r="C58" s="19" t="s">
        <v>27</v>
      </c>
      <c r="D58" s="19">
        <v>1</v>
      </c>
      <c r="E58" s="20" t="s">
        <v>28</v>
      </c>
      <c r="F58" s="19" t="s">
        <v>29</v>
      </c>
      <c r="G58" s="19" t="s">
        <v>30</v>
      </c>
      <c r="H58" s="19" t="str">
        <f t="shared" si="7"/>
        <v>Gmina Chorzele</v>
      </c>
      <c r="I58" s="19" t="s">
        <v>85</v>
      </c>
      <c r="J58" s="19" t="str">
        <f t="shared" si="4"/>
        <v>Gmina Chorzele</v>
      </c>
      <c r="K58" s="19" t="s">
        <v>237</v>
      </c>
      <c r="L58" s="19" t="s">
        <v>238</v>
      </c>
      <c r="M58" s="20" t="s">
        <v>50</v>
      </c>
      <c r="N58" s="19" t="s">
        <v>49</v>
      </c>
      <c r="O58" s="19">
        <v>133025088</v>
      </c>
      <c r="P58" s="20" t="s">
        <v>239</v>
      </c>
      <c r="Q58" s="20" t="s">
        <v>240</v>
      </c>
      <c r="R58" s="19">
        <v>3</v>
      </c>
      <c r="S58" s="19" t="s">
        <v>45</v>
      </c>
      <c r="T58" s="21">
        <v>2738</v>
      </c>
      <c r="U58" s="19">
        <v>1567</v>
      </c>
      <c r="V58" s="22">
        <v>1505</v>
      </c>
      <c r="W58" s="22" t="s">
        <v>37</v>
      </c>
      <c r="X58" s="23">
        <f t="shared" si="5"/>
        <v>526.75</v>
      </c>
      <c r="Y58" s="23">
        <f t="shared" si="6"/>
        <v>978.25</v>
      </c>
      <c r="Z58" s="22" t="s">
        <v>89</v>
      </c>
      <c r="AA58" s="25" t="s">
        <v>39</v>
      </c>
    </row>
    <row r="59" spans="1:27" ht="25.5" x14ac:dyDescent="0.25">
      <c r="A59" s="11">
        <v>55</v>
      </c>
      <c r="B59" s="19" t="s">
        <v>26</v>
      </c>
      <c r="C59" s="19" t="s">
        <v>27</v>
      </c>
      <c r="D59" s="19">
        <v>1</v>
      </c>
      <c r="E59" s="20" t="s">
        <v>28</v>
      </c>
      <c r="F59" s="19" t="s">
        <v>29</v>
      </c>
      <c r="G59" s="19" t="s">
        <v>30</v>
      </c>
      <c r="H59" s="19" t="str">
        <f t="shared" si="7"/>
        <v>Gmina Chorzele</v>
      </c>
      <c r="I59" s="19" t="s">
        <v>85</v>
      </c>
      <c r="J59" s="19" t="str">
        <f t="shared" si="4"/>
        <v>Gmina Chorzele</v>
      </c>
      <c r="K59" s="19" t="s">
        <v>241</v>
      </c>
      <c r="L59" s="19" t="s">
        <v>242</v>
      </c>
      <c r="M59" s="20" t="s">
        <v>28</v>
      </c>
      <c r="N59" s="19" t="s">
        <v>29</v>
      </c>
      <c r="O59" s="19">
        <v>133025089</v>
      </c>
      <c r="P59" s="20" t="s">
        <v>243</v>
      </c>
      <c r="Q59" s="20" t="s">
        <v>244</v>
      </c>
      <c r="R59" s="19">
        <v>6</v>
      </c>
      <c r="S59" s="19" t="s">
        <v>45</v>
      </c>
      <c r="T59" s="21">
        <v>8498</v>
      </c>
      <c r="U59" s="19">
        <v>5084</v>
      </c>
      <c r="V59" s="22">
        <v>4844</v>
      </c>
      <c r="W59" s="22" t="s">
        <v>37</v>
      </c>
      <c r="X59" s="23">
        <f t="shared" si="5"/>
        <v>1695.3999999999999</v>
      </c>
      <c r="Y59" s="23">
        <f t="shared" si="6"/>
        <v>3148.6000000000004</v>
      </c>
      <c r="Z59" s="22" t="s">
        <v>89</v>
      </c>
      <c r="AA59" s="25" t="s">
        <v>39</v>
      </c>
    </row>
    <row r="60" spans="1:27" ht="25.5" x14ac:dyDescent="0.25">
      <c r="A60" s="11">
        <v>56</v>
      </c>
      <c r="B60" s="19" t="s">
        <v>26</v>
      </c>
      <c r="C60" s="19" t="s">
        <v>27</v>
      </c>
      <c r="D60" s="19">
        <v>1</v>
      </c>
      <c r="E60" s="20" t="s">
        <v>28</v>
      </c>
      <c r="F60" s="19" t="s">
        <v>29</v>
      </c>
      <c r="G60" s="19" t="s">
        <v>30</v>
      </c>
      <c r="H60" s="19" t="str">
        <f t="shared" si="7"/>
        <v>Gmina Chorzele</v>
      </c>
      <c r="I60" s="19" t="s">
        <v>85</v>
      </c>
      <c r="J60" s="19" t="str">
        <f t="shared" si="4"/>
        <v>Gmina Chorzele</v>
      </c>
      <c r="K60" s="19" t="s">
        <v>245</v>
      </c>
      <c r="L60" s="19" t="s">
        <v>37</v>
      </c>
      <c r="M60" s="20" t="s">
        <v>28</v>
      </c>
      <c r="N60" s="19" t="s">
        <v>29</v>
      </c>
      <c r="O60" s="19">
        <v>133025090</v>
      </c>
      <c r="P60" s="20" t="s">
        <v>246</v>
      </c>
      <c r="Q60" s="20" t="s">
        <v>247</v>
      </c>
      <c r="R60" s="19">
        <v>6</v>
      </c>
      <c r="S60" s="19" t="s">
        <v>45</v>
      </c>
      <c r="T60" s="21">
        <v>15787</v>
      </c>
      <c r="U60" s="19">
        <v>8817</v>
      </c>
      <c r="V60" s="22">
        <v>8145</v>
      </c>
      <c r="W60" s="22" t="s">
        <v>37</v>
      </c>
      <c r="X60" s="23">
        <f t="shared" si="5"/>
        <v>2850.75</v>
      </c>
      <c r="Y60" s="23">
        <f t="shared" si="6"/>
        <v>5294.25</v>
      </c>
      <c r="Z60" s="22" t="s">
        <v>89</v>
      </c>
      <c r="AA60" s="25" t="s">
        <v>39</v>
      </c>
    </row>
    <row r="61" spans="1:27" ht="25.5" x14ac:dyDescent="0.25">
      <c r="A61" s="11">
        <v>57</v>
      </c>
      <c r="B61" s="19" t="s">
        <v>26</v>
      </c>
      <c r="C61" s="19" t="s">
        <v>27</v>
      </c>
      <c r="D61" s="19">
        <v>1</v>
      </c>
      <c r="E61" s="20" t="s">
        <v>28</v>
      </c>
      <c r="F61" s="19" t="s">
        <v>29</v>
      </c>
      <c r="G61" s="19" t="s">
        <v>30</v>
      </c>
      <c r="H61" s="19" t="str">
        <f t="shared" si="7"/>
        <v>Gmina Chorzele</v>
      </c>
      <c r="I61" s="19" t="s">
        <v>85</v>
      </c>
      <c r="J61" s="19" t="str">
        <f t="shared" si="4"/>
        <v>Gmina Chorzele</v>
      </c>
      <c r="K61" s="19" t="s">
        <v>70</v>
      </c>
      <c r="L61" s="19" t="s">
        <v>248</v>
      </c>
      <c r="M61" s="20" t="s">
        <v>50</v>
      </c>
      <c r="N61" s="19" t="s">
        <v>49</v>
      </c>
      <c r="O61" s="19">
        <v>133025091</v>
      </c>
      <c r="P61" s="20" t="s">
        <v>249</v>
      </c>
      <c r="Q61" s="20" t="s">
        <v>250</v>
      </c>
      <c r="R61" s="19">
        <v>3</v>
      </c>
      <c r="S61" s="19" t="s">
        <v>45</v>
      </c>
      <c r="T61" s="21">
        <v>4823</v>
      </c>
      <c r="U61" s="19">
        <v>3315</v>
      </c>
      <c r="V61" s="22">
        <v>3141</v>
      </c>
      <c r="W61" s="22" t="s">
        <v>37</v>
      </c>
      <c r="X61" s="23">
        <f t="shared" si="5"/>
        <v>1099.3499999999999</v>
      </c>
      <c r="Y61" s="23">
        <f t="shared" si="6"/>
        <v>2041.65</v>
      </c>
      <c r="Z61" s="22" t="s">
        <v>89</v>
      </c>
      <c r="AA61" s="25" t="s">
        <v>39</v>
      </c>
    </row>
    <row r="62" spans="1:27" ht="25.5" x14ac:dyDescent="0.25">
      <c r="A62" s="11">
        <v>58</v>
      </c>
      <c r="B62" s="19" t="s">
        <v>26</v>
      </c>
      <c r="C62" s="19" t="s">
        <v>27</v>
      </c>
      <c r="D62" s="19">
        <v>1</v>
      </c>
      <c r="E62" s="20" t="s">
        <v>28</v>
      </c>
      <c r="F62" s="19" t="s">
        <v>29</v>
      </c>
      <c r="G62" s="19" t="s">
        <v>30</v>
      </c>
      <c r="H62" s="19" t="str">
        <f t="shared" si="7"/>
        <v>Gmina Chorzele</v>
      </c>
      <c r="I62" s="19" t="s">
        <v>85</v>
      </c>
      <c r="J62" s="19" t="str">
        <f t="shared" si="4"/>
        <v>Gmina Chorzele</v>
      </c>
      <c r="K62" s="19" t="s">
        <v>251</v>
      </c>
      <c r="L62" s="19" t="s">
        <v>252</v>
      </c>
      <c r="M62" s="20" t="s">
        <v>28</v>
      </c>
      <c r="N62" s="19" t="s">
        <v>29</v>
      </c>
      <c r="O62" s="19">
        <v>133025092</v>
      </c>
      <c r="P62" s="20" t="s">
        <v>253</v>
      </c>
      <c r="Q62" s="20" t="s">
        <v>254</v>
      </c>
      <c r="R62" s="19">
        <v>3</v>
      </c>
      <c r="S62" s="19" t="s">
        <v>45</v>
      </c>
      <c r="T62" s="21">
        <v>2570</v>
      </c>
      <c r="U62" s="19">
        <v>1406</v>
      </c>
      <c r="V62" s="22">
        <v>1260</v>
      </c>
      <c r="W62" s="22" t="s">
        <v>37</v>
      </c>
      <c r="X62" s="23">
        <f t="shared" si="5"/>
        <v>441</v>
      </c>
      <c r="Y62" s="23">
        <f t="shared" si="6"/>
        <v>819</v>
      </c>
      <c r="Z62" s="22" t="s">
        <v>89</v>
      </c>
      <c r="AA62" s="25" t="s">
        <v>39</v>
      </c>
    </row>
    <row r="63" spans="1:27" ht="25.5" x14ac:dyDescent="0.25">
      <c r="A63" s="11">
        <v>59</v>
      </c>
      <c r="B63" s="19" t="s">
        <v>26</v>
      </c>
      <c r="C63" s="19" t="s">
        <v>27</v>
      </c>
      <c r="D63" s="19">
        <v>1</v>
      </c>
      <c r="E63" s="20" t="s">
        <v>28</v>
      </c>
      <c r="F63" s="19" t="s">
        <v>29</v>
      </c>
      <c r="G63" s="19" t="s">
        <v>30</v>
      </c>
      <c r="H63" s="19" t="str">
        <f t="shared" si="7"/>
        <v>Gmina Chorzele</v>
      </c>
      <c r="I63" s="19" t="s">
        <v>85</v>
      </c>
      <c r="J63" s="19" t="str">
        <f t="shared" si="4"/>
        <v>Gmina Chorzele</v>
      </c>
      <c r="K63" s="19" t="s">
        <v>255</v>
      </c>
      <c r="L63" s="19" t="s">
        <v>256</v>
      </c>
      <c r="M63" s="20" t="s">
        <v>28</v>
      </c>
      <c r="N63" s="19" t="s">
        <v>29</v>
      </c>
      <c r="O63" s="19">
        <v>133025093</v>
      </c>
      <c r="P63" s="20" t="s">
        <v>257</v>
      </c>
      <c r="Q63" s="20" t="s">
        <v>258</v>
      </c>
      <c r="R63" s="19">
        <v>1</v>
      </c>
      <c r="S63" s="19" t="s">
        <v>45</v>
      </c>
      <c r="T63" s="21">
        <v>3764</v>
      </c>
      <c r="U63" s="19">
        <v>2095</v>
      </c>
      <c r="V63" s="22">
        <v>1974</v>
      </c>
      <c r="W63" s="22" t="s">
        <v>37</v>
      </c>
      <c r="X63" s="23">
        <f t="shared" si="5"/>
        <v>690.9</v>
      </c>
      <c r="Y63" s="23">
        <f t="shared" si="6"/>
        <v>1283.0999999999999</v>
      </c>
      <c r="Z63" s="22" t="s">
        <v>89</v>
      </c>
      <c r="AA63" s="25" t="s">
        <v>39</v>
      </c>
    </row>
    <row r="64" spans="1:27" ht="25.5" x14ac:dyDescent="0.25">
      <c r="A64" s="11">
        <v>60</v>
      </c>
      <c r="B64" s="19" t="s">
        <v>26</v>
      </c>
      <c r="C64" s="19" t="s">
        <v>27</v>
      </c>
      <c r="D64" s="19">
        <v>1</v>
      </c>
      <c r="E64" s="20" t="s">
        <v>28</v>
      </c>
      <c r="F64" s="19" t="s">
        <v>29</v>
      </c>
      <c r="G64" s="19" t="s">
        <v>30</v>
      </c>
      <c r="H64" s="19" t="str">
        <f t="shared" si="7"/>
        <v>Gmina Chorzele</v>
      </c>
      <c r="I64" s="19" t="s">
        <v>85</v>
      </c>
      <c r="J64" s="19" t="str">
        <f t="shared" si="4"/>
        <v>Gmina Chorzele</v>
      </c>
      <c r="K64" s="19" t="s">
        <v>245</v>
      </c>
      <c r="L64" s="19" t="s">
        <v>259</v>
      </c>
      <c r="M64" s="20" t="s">
        <v>28</v>
      </c>
      <c r="N64" s="19" t="s">
        <v>29</v>
      </c>
      <c r="O64" s="19">
        <v>133025094</v>
      </c>
      <c r="P64" s="20" t="s">
        <v>260</v>
      </c>
      <c r="Q64" s="20" t="s">
        <v>261</v>
      </c>
      <c r="R64" s="19">
        <v>6</v>
      </c>
      <c r="S64" s="19" t="s">
        <v>45</v>
      </c>
      <c r="T64" s="21">
        <v>2103</v>
      </c>
      <c r="U64" s="19">
        <v>1176</v>
      </c>
      <c r="V64" s="22">
        <v>1149</v>
      </c>
      <c r="W64" s="22" t="s">
        <v>37</v>
      </c>
      <c r="X64" s="23">
        <f t="shared" si="5"/>
        <v>402.15</v>
      </c>
      <c r="Y64" s="23">
        <f t="shared" si="6"/>
        <v>746.85</v>
      </c>
      <c r="Z64" s="22" t="s">
        <v>89</v>
      </c>
      <c r="AA64" s="25" t="s">
        <v>39</v>
      </c>
    </row>
    <row r="65" spans="1:27" ht="25.5" x14ac:dyDescent="0.25">
      <c r="A65" s="11">
        <v>61</v>
      </c>
      <c r="B65" s="19" t="s">
        <v>26</v>
      </c>
      <c r="C65" s="19" t="s">
        <v>27</v>
      </c>
      <c r="D65" s="19">
        <v>1</v>
      </c>
      <c r="E65" s="20" t="s">
        <v>28</v>
      </c>
      <c r="F65" s="19" t="s">
        <v>29</v>
      </c>
      <c r="G65" s="19" t="s">
        <v>30</v>
      </c>
      <c r="H65" s="19" t="str">
        <f t="shared" si="7"/>
        <v>Gmina Chorzele</v>
      </c>
      <c r="I65" s="19" t="s">
        <v>85</v>
      </c>
      <c r="J65" s="19" t="str">
        <f t="shared" si="4"/>
        <v>Gmina Chorzele</v>
      </c>
      <c r="K65" s="19" t="s">
        <v>262</v>
      </c>
      <c r="L65" s="19" t="s">
        <v>37</v>
      </c>
      <c r="M65" s="20" t="s">
        <v>28</v>
      </c>
      <c r="N65" s="19" t="s">
        <v>29</v>
      </c>
      <c r="O65" s="19">
        <v>133025095</v>
      </c>
      <c r="P65" s="20" t="s">
        <v>263</v>
      </c>
      <c r="Q65" s="20" t="s">
        <v>264</v>
      </c>
      <c r="R65" s="19">
        <v>6</v>
      </c>
      <c r="S65" s="19" t="s">
        <v>45</v>
      </c>
      <c r="T65" s="21">
        <v>2113</v>
      </c>
      <c r="U65" s="19">
        <v>1242</v>
      </c>
      <c r="V65" s="22">
        <v>1197</v>
      </c>
      <c r="W65" s="22" t="s">
        <v>37</v>
      </c>
      <c r="X65" s="23">
        <f t="shared" si="5"/>
        <v>418.95</v>
      </c>
      <c r="Y65" s="23">
        <f t="shared" si="6"/>
        <v>778.05</v>
      </c>
      <c r="Z65" s="22" t="s">
        <v>89</v>
      </c>
      <c r="AA65" s="25" t="s">
        <v>39</v>
      </c>
    </row>
    <row r="66" spans="1:27" ht="25.5" x14ac:dyDescent="0.25">
      <c r="A66" s="11">
        <v>62</v>
      </c>
      <c r="B66" s="19" t="s">
        <v>26</v>
      </c>
      <c r="C66" s="19" t="s">
        <v>27</v>
      </c>
      <c r="D66" s="19">
        <v>1</v>
      </c>
      <c r="E66" s="20" t="s">
        <v>28</v>
      </c>
      <c r="F66" s="19" t="s">
        <v>29</v>
      </c>
      <c r="G66" s="19" t="s">
        <v>30</v>
      </c>
      <c r="H66" s="19" t="str">
        <f t="shared" si="7"/>
        <v>Gmina Chorzele</v>
      </c>
      <c r="I66" s="19" t="s">
        <v>85</v>
      </c>
      <c r="J66" s="19" t="str">
        <f t="shared" si="4"/>
        <v>Gmina Chorzele</v>
      </c>
      <c r="K66" s="19" t="s">
        <v>265</v>
      </c>
      <c r="L66" s="19" t="s">
        <v>37</v>
      </c>
      <c r="M66" s="20" t="s">
        <v>28</v>
      </c>
      <c r="N66" s="19" t="s">
        <v>29</v>
      </c>
      <c r="O66" s="19">
        <v>133025096</v>
      </c>
      <c r="P66" s="20" t="s">
        <v>266</v>
      </c>
      <c r="Q66" s="20" t="s">
        <v>267</v>
      </c>
      <c r="R66" s="19">
        <v>3</v>
      </c>
      <c r="S66" s="19" t="s">
        <v>45</v>
      </c>
      <c r="T66" s="21">
        <v>1657</v>
      </c>
      <c r="U66" s="19">
        <v>918</v>
      </c>
      <c r="V66" s="22">
        <v>977</v>
      </c>
      <c r="W66" s="22" t="s">
        <v>37</v>
      </c>
      <c r="X66" s="23">
        <f t="shared" si="5"/>
        <v>341.95</v>
      </c>
      <c r="Y66" s="23">
        <f t="shared" si="6"/>
        <v>635.04999999999995</v>
      </c>
      <c r="Z66" s="22" t="s">
        <v>89</v>
      </c>
      <c r="AA66" s="25" t="s">
        <v>39</v>
      </c>
    </row>
    <row r="67" spans="1:27" ht="25.5" x14ac:dyDescent="0.25">
      <c r="A67" s="11">
        <v>63</v>
      </c>
      <c r="B67" s="19" t="s">
        <v>26</v>
      </c>
      <c r="C67" s="19" t="s">
        <v>27</v>
      </c>
      <c r="D67" s="19">
        <v>1</v>
      </c>
      <c r="E67" s="20" t="s">
        <v>28</v>
      </c>
      <c r="F67" s="19" t="s">
        <v>29</v>
      </c>
      <c r="G67" s="19" t="s">
        <v>30</v>
      </c>
      <c r="H67" s="19" t="str">
        <f t="shared" si="7"/>
        <v>Gmina Chorzele</v>
      </c>
      <c r="I67" s="19" t="s">
        <v>85</v>
      </c>
      <c r="J67" s="19" t="str">
        <f t="shared" si="4"/>
        <v>Gmina Chorzele</v>
      </c>
      <c r="K67" s="19" t="s">
        <v>268</v>
      </c>
      <c r="L67" s="19" t="s">
        <v>269</v>
      </c>
      <c r="M67" s="20" t="s">
        <v>28</v>
      </c>
      <c r="N67" s="19" t="s">
        <v>29</v>
      </c>
      <c r="O67" s="19">
        <v>133025097</v>
      </c>
      <c r="P67" s="20" t="s">
        <v>270</v>
      </c>
      <c r="Q67" s="20" t="s">
        <v>271</v>
      </c>
      <c r="R67" s="19">
        <v>1</v>
      </c>
      <c r="S67" s="19" t="s">
        <v>45</v>
      </c>
      <c r="T67" s="21">
        <v>2920</v>
      </c>
      <c r="U67" s="19">
        <v>1760</v>
      </c>
      <c r="V67" s="22">
        <v>1601</v>
      </c>
      <c r="W67" s="22" t="s">
        <v>37</v>
      </c>
      <c r="X67" s="23">
        <f t="shared" si="5"/>
        <v>560.34999999999991</v>
      </c>
      <c r="Y67" s="23">
        <f t="shared" si="6"/>
        <v>1040.6500000000001</v>
      </c>
      <c r="Z67" s="22" t="s">
        <v>89</v>
      </c>
      <c r="AA67" s="25" t="s">
        <v>39</v>
      </c>
    </row>
    <row r="68" spans="1:27" ht="25.5" x14ac:dyDescent="0.25">
      <c r="A68" s="11">
        <v>64</v>
      </c>
      <c r="B68" s="19" t="s">
        <v>26</v>
      </c>
      <c r="C68" s="19" t="s">
        <v>27</v>
      </c>
      <c r="D68" s="19">
        <v>1</v>
      </c>
      <c r="E68" s="20" t="s">
        <v>28</v>
      </c>
      <c r="F68" s="19" t="s">
        <v>29</v>
      </c>
      <c r="G68" s="19" t="s">
        <v>30</v>
      </c>
      <c r="H68" s="19" t="str">
        <f t="shared" si="7"/>
        <v>Gmina Chorzele</v>
      </c>
      <c r="I68" s="19" t="s">
        <v>85</v>
      </c>
      <c r="J68" s="19" t="str">
        <f t="shared" ref="J68:J93" si="8">B68</f>
        <v>Gmina Chorzele</v>
      </c>
      <c r="K68" s="19" t="s">
        <v>272</v>
      </c>
      <c r="L68" s="19" t="s">
        <v>37</v>
      </c>
      <c r="M68" s="20" t="s">
        <v>28</v>
      </c>
      <c r="N68" s="19" t="s">
        <v>29</v>
      </c>
      <c r="O68" s="19">
        <v>133025098</v>
      </c>
      <c r="P68" s="20" t="s">
        <v>273</v>
      </c>
      <c r="Q68" s="20" t="s">
        <v>274</v>
      </c>
      <c r="R68" s="19">
        <v>0.5</v>
      </c>
      <c r="S68" s="19" t="s">
        <v>45</v>
      </c>
      <c r="T68" s="21">
        <v>2314</v>
      </c>
      <c r="U68" s="19">
        <v>1232</v>
      </c>
      <c r="V68" s="22">
        <v>664</v>
      </c>
      <c r="W68" s="22" t="s">
        <v>37</v>
      </c>
      <c r="X68" s="23">
        <f t="shared" ref="X68:X88" si="9">V68*0.35</f>
        <v>232.39999999999998</v>
      </c>
      <c r="Y68" s="23">
        <f t="shared" ref="Y68:Y99" si="10">V68-X68</f>
        <v>431.6</v>
      </c>
      <c r="Z68" s="22" t="s">
        <v>89</v>
      </c>
      <c r="AA68" s="25" t="s">
        <v>39</v>
      </c>
    </row>
    <row r="69" spans="1:27" ht="25.5" x14ac:dyDescent="0.25">
      <c r="A69" s="11">
        <v>65</v>
      </c>
      <c r="B69" s="19" t="s">
        <v>26</v>
      </c>
      <c r="C69" s="19" t="s">
        <v>27</v>
      </c>
      <c r="D69" s="19">
        <v>1</v>
      </c>
      <c r="E69" s="20" t="s">
        <v>28</v>
      </c>
      <c r="F69" s="19" t="s">
        <v>29</v>
      </c>
      <c r="G69" s="19" t="s">
        <v>30</v>
      </c>
      <c r="H69" s="19" t="str">
        <f t="shared" si="7"/>
        <v>Gmina Chorzele</v>
      </c>
      <c r="I69" s="19" t="s">
        <v>85</v>
      </c>
      <c r="J69" s="19" t="str">
        <f t="shared" si="8"/>
        <v>Gmina Chorzele</v>
      </c>
      <c r="K69" s="19" t="s">
        <v>70</v>
      </c>
      <c r="L69" s="19" t="s">
        <v>37</v>
      </c>
      <c r="M69" s="20" t="s">
        <v>50</v>
      </c>
      <c r="N69" s="19" t="s">
        <v>49</v>
      </c>
      <c r="O69" s="19">
        <v>133025099</v>
      </c>
      <c r="P69" s="20" t="s">
        <v>275</v>
      </c>
      <c r="Q69" s="20" t="s">
        <v>276</v>
      </c>
      <c r="R69" s="19">
        <v>7</v>
      </c>
      <c r="S69" s="19" t="s">
        <v>45</v>
      </c>
      <c r="T69" s="21">
        <v>4774</v>
      </c>
      <c r="U69" s="19">
        <v>2898</v>
      </c>
      <c r="V69" s="22">
        <v>2493</v>
      </c>
      <c r="W69" s="22" t="s">
        <v>37</v>
      </c>
      <c r="X69" s="23">
        <f t="shared" si="9"/>
        <v>872.55</v>
      </c>
      <c r="Y69" s="23">
        <f t="shared" si="10"/>
        <v>1620.45</v>
      </c>
      <c r="Z69" s="22" t="s">
        <v>89</v>
      </c>
      <c r="AA69" s="25" t="s">
        <v>39</v>
      </c>
    </row>
    <row r="70" spans="1:27" ht="25.5" x14ac:dyDescent="0.25">
      <c r="A70" s="11">
        <v>66</v>
      </c>
      <c r="B70" s="19" t="s">
        <v>26</v>
      </c>
      <c r="C70" s="19" t="s">
        <v>27</v>
      </c>
      <c r="D70" s="19">
        <v>1</v>
      </c>
      <c r="E70" s="20" t="s">
        <v>28</v>
      </c>
      <c r="F70" s="19" t="s">
        <v>29</v>
      </c>
      <c r="G70" s="19" t="s">
        <v>30</v>
      </c>
      <c r="H70" s="19" t="str">
        <f t="shared" si="7"/>
        <v>Gmina Chorzele</v>
      </c>
      <c r="I70" s="19" t="s">
        <v>85</v>
      </c>
      <c r="J70" s="19" t="str">
        <f t="shared" si="8"/>
        <v>Gmina Chorzele</v>
      </c>
      <c r="K70" s="19" t="s">
        <v>277</v>
      </c>
      <c r="L70" s="19" t="s">
        <v>37</v>
      </c>
      <c r="M70" s="20" t="s">
        <v>28</v>
      </c>
      <c r="N70" s="19" t="s">
        <v>29</v>
      </c>
      <c r="O70" s="19">
        <v>133025100</v>
      </c>
      <c r="P70" s="20" t="s">
        <v>278</v>
      </c>
      <c r="Q70" s="20" t="s">
        <v>279</v>
      </c>
      <c r="R70" s="19">
        <v>3</v>
      </c>
      <c r="S70" s="19" t="s">
        <v>45</v>
      </c>
      <c r="T70" s="21">
        <v>4019</v>
      </c>
      <c r="U70" s="19">
        <v>2098</v>
      </c>
      <c r="V70" s="22">
        <v>2276</v>
      </c>
      <c r="W70" s="22" t="s">
        <v>37</v>
      </c>
      <c r="X70" s="23">
        <f t="shared" si="9"/>
        <v>796.59999999999991</v>
      </c>
      <c r="Y70" s="23">
        <f t="shared" si="10"/>
        <v>1479.4</v>
      </c>
      <c r="Z70" s="22" t="s">
        <v>89</v>
      </c>
      <c r="AA70" s="25" t="s">
        <v>39</v>
      </c>
    </row>
    <row r="71" spans="1:27" ht="25.5" x14ac:dyDescent="0.25">
      <c r="A71" s="11">
        <v>67</v>
      </c>
      <c r="B71" s="19" t="s">
        <v>26</v>
      </c>
      <c r="C71" s="19" t="s">
        <v>27</v>
      </c>
      <c r="D71" s="19">
        <v>1</v>
      </c>
      <c r="E71" s="20" t="s">
        <v>28</v>
      </c>
      <c r="F71" s="19" t="s">
        <v>29</v>
      </c>
      <c r="G71" s="19" t="s">
        <v>30</v>
      </c>
      <c r="H71" s="19" t="str">
        <f t="shared" si="7"/>
        <v>Gmina Chorzele</v>
      </c>
      <c r="I71" s="19" t="s">
        <v>85</v>
      </c>
      <c r="J71" s="19" t="str">
        <f t="shared" si="8"/>
        <v>Gmina Chorzele</v>
      </c>
      <c r="K71" s="19" t="s">
        <v>280</v>
      </c>
      <c r="L71" s="19" t="s">
        <v>37</v>
      </c>
      <c r="M71" s="20" t="s">
        <v>28</v>
      </c>
      <c r="N71" s="19" t="s">
        <v>29</v>
      </c>
      <c r="O71" s="19">
        <v>133025101</v>
      </c>
      <c r="P71" s="20" t="s">
        <v>281</v>
      </c>
      <c r="Q71" s="20" t="s">
        <v>282</v>
      </c>
      <c r="R71" s="19">
        <v>6</v>
      </c>
      <c r="S71" s="19" t="s">
        <v>45</v>
      </c>
      <c r="T71" s="21">
        <v>7513</v>
      </c>
      <c r="U71" s="19">
        <v>4504</v>
      </c>
      <c r="V71" s="22">
        <v>3209</v>
      </c>
      <c r="W71" s="22" t="s">
        <v>37</v>
      </c>
      <c r="X71" s="23">
        <f t="shared" si="9"/>
        <v>1123.1499999999999</v>
      </c>
      <c r="Y71" s="23">
        <f t="shared" si="10"/>
        <v>2085.8500000000004</v>
      </c>
      <c r="Z71" s="22" t="s">
        <v>89</v>
      </c>
      <c r="AA71" s="25" t="s">
        <v>39</v>
      </c>
    </row>
    <row r="72" spans="1:27" ht="25.5" x14ac:dyDescent="0.25">
      <c r="A72" s="11">
        <v>68</v>
      </c>
      <c r="B72" s="19" t="s">
        <v>26</v>
      </c>
      <c r="C72" s="19" t="s">
        <v>27</v>
      </c>
      <c r="D72" s="19">
        <v>1</v>
      </c>
      <c r="E72" s="20" t="s">
        <v>28</v>
      </c>
      <c r="F72" s="19" t="s">
        <v>29</v>
      </c>
      <c r="G72" s="19" t="s">
        <v>30</v>
      </c>
      <c r="H72" s="19" t="str">
        <f t="shared" si="7"/>
        <v>Gmina Chorzele</v>
      </c>
      <c r="I72" s="19" t="s">
        <v>85</v>
      </c>
      <c r="J72" s="19" t="str">
        <f t="shared" si="8"/>
        <v>Gmina Chorzele</v>
      </c>
      <c r="K72" s="19" t="s">
        <v>283</v>
      </c>
      <c r="L72" s="19" t="s">
        <v>37</v>
      </c>
      <c r="M72" s="20" t="s">
        <v>28</v>
      </c>
      <c r="N72" s="19" t="s">
        <v>29</v>
      </c>
      <c r="O72" s="19">
        <v>133025102</v>
      </c>
      <c r="P72" s="20" t="s">
        <v>284</v>
      </c>
      <c r="Q72" s="20" t="s">
        <v>285</v>
      </c>
      <c r="R72" s="19">
        <v>6</v>
      </c>
      <c r="S72" s="19" t="s">
        <v>45</v>
      </c>
      <c r="T72" s="21">
        <v>4318</v>
      </c>
      <c r="U72" s="19">
        <v>2194</v>
      </c>
      <c r="V72" s="22">
        <v>1930</v>
      </c>
      <c r="W72" s="22" t="s">
        <v>37</v>
      </c>
      <c r="X72" s="23">
        <f t="shared" si="9"/>
        <v>675.5</v>
      </c>
      <c r="Y72" s="23">
        <f t="shared" si="10"/>
        <v>1254.5</v>
      </c>
      <c r="Z72" s="22" t="s">
        <v>89</v>
      </c>
      <c r="AA72" s="25" t="s">
        <v>39</v>
      </c>
    </row>
    <row r="73" spans="1:27" ht="25.5" x14ac:dyDescent="0.25">
      <c r="A73" s="11">
        <v>69</v>
      </c>
      <c r="B73" s="19" t="s">
        <v>26</v>
      </c>
      <c r="C73" s="19" t="s">
        <v>27</v>
      </c>
      <c r="D73" s="19">
        <v>1</v>
      </c>
      <c r="E73" s="20" t="s">
        <v>28</v>
      </c>
      <c r="F73" s="19" t="s">
        <v>29</v>
      </c>
      <c r="G73" s="19" t="s">
        <v>30</v>
      </c>
      <c r="H73" s="19" t="str">
        <f t="shared" si="7"/>
        <v>Gmina Chorzele</v>
      </c>
      <c r="I73" s="19" t="s">
        <v>85</v>
      </c>
      <c r="J73" s="19" t="str">
        <f t="shared" si="8"/>
        <v>Gmina Chorzele</v>
      </c>
      <c r="K73" s="19" t="s">
        <v>286</v>
      </c>
      <c r="L73" s="19" t="s">
        <v>37</v>
      </c>
      <c r="M73" s="20" t="s">
        <v>28</v>
      </c>
      <c r="N73" s="19" t="s">
        <v>29</v>
      </c>
      <c r="O73" s="19">
        <v>133025103</v>
      </c>
      <c r="P73" s="20" t="s">
        <v>287</v>
      </c>
      <c r="Q73" s="20" t="s">
        <v>288</v>
      </c>
      <c r="R73" s="19">
        <v>6</v>
      </c>
      <c r="S73" s="19" t="s">
        <v>45</v>
      </c>
      <c r="T73" s="21">
        <v>4722</v>
      </c>
      <c r="U73" s="19">
        <v>2808</v>
      </c>
      <c r="V73" s="22">
        <v>2652</v>
      </c>
      <c r="W73" s="22" t="s">
        <v>37</v>
      </c>
      <c r="X73" s="23">
        <f t="shared" si="9"/>
        <v>928.19999999999993</v>
      </c>
      <c r="Y73" s="23">
        <f t="shared" si="10"/>
        <v>1723.8000000000002</v>
      </c>
      <c r="Z73" s="22" t="s">
        <v>89</v>
      </c>
      <c r="AA73" s="25" t="s">
        <v>39</v>
      </c>
    </row>
    <row r="74" spans="1:27" ht="25.5" x14ac:dyDescent="0.25">
      <c r="A74" s="11">
        <v>70</v>
      </c>
      <c r="B74" s="19" t="s">
        <v>26</v>
      </c>
      <c r="C74" s="19" t="s">
        <v>27</v>
      </c>
      <c r="D74" s="19">
        <v>1</v>
      </c>
      <c r="E74" s="20" t="s">
        <v>28</v>
      </c>
      <c r="F74" s="19" t="s">
        <v>29</v>
      </c>
      <c r="G74" s="19" t="s">
        <v>30</v>
      </c>
      <c r="H74" s="19" t="str">
        <f t="shared" si="7"/>
        <v>Gmina Chorzele</v>
      </c>
      <c r="I74" s="19" t="s">
        <v>85</v>
      </c>
      <c r="J74" s="19" t="str">
        <f t="shared" si="8"/>
        <v>Gmina Chorzele</v>
      </c>
      <c r="K74" s="19" t="s">
        <v>289</v>
      </c>
      <c r="L74" s="19" t="s">
        <v>37</v>
      </c>
      <c r="M74" s="20" t="s">
        <v>28</v>
      </c>
      <c r="N74" s="19" t="s">
        <v>29</v>
      </c>
      <c r="O74" s="19">
        <v>133025104</v>
      </c>
      <c r="P74" s="20" t="s">
        <v>290</v>
      </c>
      <c r="Q74" s="20" t="s">
        <v>291</v>
      </c>
      <c r="R74" s="19">
        <v>6</v>
      </c>
      <c r="S74" s="19" t="s">
        <v>45</v>
      </c>
      <c r="T74" s="21">
        <v>3975</v>
      </c>
      <c r="U74" s="19">
        <v>2120</v>
      </c>
      <c r="V74" s="22">
        <v>1542</v>
      </c>
      <c r="W74" s="22" t="s">
        <v>37</v>
      </c>
      <c r="X74" s="23">
        <f t="shared" si="9"/>
        <v>539.69999999999993</v>
      </c>
      <c r="Y74" s="23">
        <f t="shared" si="10"/>
        <v>1002.3000000000001</v>
      </c>
      <c r="Z74" s="22" t="s">
        <v>89</v>
      </c>
      <c r="AA74" s="25" t="s">
        <v>39</v>
      </c>
    </row>
    <row r="75" spans="1:27" ht="25.5" x14ac:dyDescent="0.25">
      <c r="A75" s="11">
        <v>71</v>
      </c>
      <c r="B75" s="19" t="str">
        <f>B53</f>
        <v>Gmina Chorzele</v>
      </c>
      <c r="C75" s="19" t="s">
        <v>27</v>
      </c>
      <c r="D75" s="19">
        <v>1</v>
      </c>
      <c r="E75" s="20" t="s">
        <v>28</v>
      </c>
      <c r="F75" s="19" t="s">
        <v>29</v>
      </c>
      <c r="G75" s="19" t="s">
        <v>30</v>
      </c>
      <c r="H75" s="19" t="str">
        <f t="shared" si="7"/>
        <v>Gmina Chorzele</v>
      </c>
      <c r="I75" s="19" t="s">
        <v>85</v>
      </c>
      <c r="J75" s="19" t="str">
        <f t="shared" si="8"/>
        <v>Gmina Chorzele</v>
      </c>
      <c r="K75" s="19" t="s">
        <v>180</v>
      </c>
      <c r="L75" s="19" t="s">
        <v>37</v>
      </c>
      <c r="M75" s="20" t="s">
        <v>28</v>
      </c>
      <c r="N75" s="19" t="s">
        <v>29</v>
      </c>
      <c r="O75" s="19">
        <v>133025105</v>
      </c>
      <c r="P75" s="20" t="s">
        <v>292</v>
      </c>
      <c r="Q75" s="20" t="s">
        <v>293</v>
      </c>
      <c r="R75" s="19">
        <v>6</v>
      </c>
      <c r="S75" s="19" t="s">
        <v>45</v>
      </c>
      <c r="T75" s="21">
        <v>10157</v>
      </c>
      <c r="U75" s="19">
        <v>6287</v>
      </c>
      <c r="V75" s="22">
        <v>5651</v>
      </c>
      <c r="W75" s="22" t="s">
        <v>37</v>
      </c>
      <c r="X75" s="23">
        <f t="shared" si="9"/>
        <v>1977.85</v>
      </c>
      <c r="Y75" s="23">
        <f t="shared" si="10"/>
        <v>3673.15</v>
      </c>
      <c r="Z75" s="22" t="s">
        <v>89</v>
      </c>
      <c r="AA75" s="25" t="s">
        <v>39</v>
      </c>
    </row>
    <row r="76" spans="1:27" ht="25.5" x14ac:dyDescent="0.25">
      <c r="A76" s="11">
        <v>72</v>
      </c>
      <c r="B76" s="19" t="s">
        <v>26</v>
      </c>
      <c r="C76" s="19" t="s">
        <v>27</v>
      </c>
      <c r="D76" s="19">
        <v>1</v>
      </c>
      <c r="E76" s="20" t="s">
        <v>28</v>
      </c>
      <c r="F76" s="19" t="s">
        <v>29</v>
      </c>
      <c r="G76" s="19" t="s">
        <v>30</v>
      </c>
      <c r="H76" s="19" t="str">
        <f t="shared" si="7"/>
        <v>Gmina Chorzele</v>
      </c>
      <c r="I76" s="19" t="s">
        <v>85</v>
      </c>
      <c r="J76" s="19" t="str">
        <f t="shared" si="8"/>
        <v>Gmina Chorzele</v>
      </c>
      <c r="K76" s="19" t="s">
        <v>57</v>
      </c>
      <c r="L76" s="19" t="s">
        <v>37</v>
      </c>
      <c r="M76" s="20" t="s">
        <v>28</v>
      </c>
      <c r="N76" s="19" t="s">
        <v>29</v>
      </c>
      <c r="O76" s="19">
        <v>133025106</v>
      </c>
      <c r="P76" s="20" t="s">
        <v>294</v>
      </c>
      <c r="Q76" s="20" t="s">
        <v>295</v>
      </c>
      <c r="R76" s="19">
        <v>6</v>
      </c>
      <c r="S76" s="19" t="s">
        <v>45</v>
      </c>
      <c r="T76" s="21">
        <v>6446</v>
      </c>
      <c r="U76" s="19">
        <v>3659</v>
      </c>
      <c r="V76" s="22">
        <v>3364</v>
      </c>
      <c r="W76" s="22" t="s">
        <v>37</v>
      </c>
      <c r="X76" s="23">
        <f t="shared" si="9"/>
        <v>1177.3999999999999</v>
      </c>
      <c r="Y76" s="23">
        <f t="shared" si="10"/>
        <v>2186.6000000000004</v>
      </c>
      <c r="Z76" s="22" t="s">
        <v>89</v>
      </c>
      <c r="AA76" s="25" t="s">
        <v>39</v>
      </c>
    </row>
    <row r="77" spans="1:27" ht="25.5" x14ac:dyDescent="0.25">
      <c r="A77" s="11">
        <v>73</v>
      </c>
      <c r="B77" s="19" t="s">
        <v>26</v>
      </c>
      <c r="C77" s="19" t="s">
        <v>27</v>
      </c>
      <c r="D77" s="19">
        <v>1</v>
      </c>
      <c r="E77" s="20" t="s">
        <v>28</v>
      </c>
      <c r="F77" s="19" t="s">
        <v>29</v>
      </c>
      <c r="G77" s="19" t="s">
        <v>30</v>
      </c>
      <c r="H77" s="19" t="str">
        <f t="shared" si="7"/>
        <v>Gmina Chorzele</v>
      </c>
      <c r="I77" s="19" t="s">
        <v>85</v>
      </c>
      <c r="J77" s="19" t="str">
        <f t="shared" si="8"/>
        <v>Gmina Chorzele</v>
      </c>
      <c r="K77" s="19" t="s">
        <v>296</v>
      </c>
      <c r="L77" s="19" t="s">
        <v>297</v>
      </c>
      <c r="M77" s="20" t="s">
        <v>28</v>
      </c>
      <c r="N77" s="19" t="s">
        <v>29</v>
      </c>
      <c r="O77" s="19">
        <v>133025107</v>
      </c>
      <c r="P77" s="20" t="s">
        <v>298</v>
      </c>
      <c r="Q77" s="20" t="s">
        <v>299</v>
      </c>
      <c r="R77" s="19">
        <v>6</v>
      </c>
      <c r="S77" s="19" t="s">
        <v>45</v>
      </c>
      <c r="T77" s="21">
        <v>7188</v>
      </c>
      <c r="U77" s="19">
        <v>3899</v>
      </c>
      <c r="V77" s="22">
        <v>3965</v>
      </c>
      <c r="W77" s="22" t="s">
        <v>37</v>
      </c>
      <c r="X77" s="23">
        <f t="shared" si="9"/>
        <v>1387.75</v>
      </c>
      <c r="Y77" s="23">
        <f t="shared" si="10"/>
        <v>2577.25</v>
      </c>
      <c r="Z77" s="22" t="s">
        <v>89</v>
      </c>
      <c r="AA77" s="25" t="s">
        <v>39</v>
      </c>
    </row>
    <row r="78" spans="1:27" ht="25.5" x14ac:dyDescent="0.25">
      <c r="A78" s="11">
        <v>74</v>
      </c>
      <c r="B78" s="19" t="s">
        <v>26</v>
      </c>
      <c r="C78" s="19" t="s">
        <v>27</v>
      </c>
      <c r="D78" s="19">
        <v>1</v>
      </c>
      <c r="E78" s="20" t="s">
        <v>28</v>
      </c>
      <c r="F78" s="19" t="s">
        <v>29</v>
      </c>
      <c r="G78" s="19" t="s">
        <v>30</v>
      </c>
      <c r="H78" s="19" t="str">
        <f t="shared" si="7"/>
        <v>Gmina Chorzele</v>
      </c>
      <c r="I78" s="19" t="s">
        <v>85</v>
      </c>
      <c r="J78" s="19" t="str">
        <f t="shared" si="8"/>
        <v>Gmina Chorzele</v>
      </c>
      <c r="K78" s="19" t="s">
        <v>57</v>
      </c>
      <c r="L78" s="19" t="s">
        <v>37</v>
      </c>
      <c r="M78" s="20" t="s">
        <v>28</v>
      </c>
      <c r="N78" s="19" t="s">
        <v>29</v>
      </c>
      <c r="O78" s="19">
        <v>133025108</v>
      </c>
      <c r="P78" s="20" t="s">
        <v>300</v>
      </c>
      <c r="Q78" s="20" t="s">
        <v>301</v>
      </c>
      <c r="R78" s="19">
        <v>6</v>
      </c>
      <c r="S78" s="19" t="s">
        <v>45</v>
      </c>
      <c r="T78" s="21">
        <v>20087</v>
      </c>
      <c r="U78" s="19">
        <v>11641</v>
      </c>
      <c r="V78" s="22">
        <v>11297</v>
      </c>
      <c r="W78" s="22" t="s">
        <v>37</v>
      </c>
      <c r="X78" s="23">
        <f t="shared" si="9"/>
        <v>3953.95</v>
      </c>
      <c r="Y78" s="23">
        <f t="shared" si="10"/>
        <v>7343.05</v>
      </c>
      <c r="Z78" s="22" t="s">
        <v>89</v>
      </c>
      <c r="AA78" s="25" t="s">
        <v>39</v>
      </c>
    </row>
    <row r="79" spans="1:27" ht="25.5" x14ac:dyDescent="0.25">
      <c r="A79" s="11">
        <v>75</v>
      </c>
      <c r="B79" s="19" t="s">
        <v>26</v>
      </c>
      <c r="C79" s="19" t="s">
        <v>27</v>
      </c>
      <c r="D79" s="19">
        <v>1</v>
      </c>
      <c r="E79" s="20" t="s">
        <v>28</v>
      </c>
      <c r="F79" s="19" t="s">
        <v>29</v>
      </c>
      <c r="G79" s="19" t="s">
        <v>30</v>
      </c>
      <c r="H79" s="19" t="str">
        <f t="shared" ref="H79:H114" si="11">J79</f>
        <v>Gmina Chorzele</v>
      </c>
      <c r="I79" s="19" t="s">
        <v>85</v>
      </c>
      <c r="J79" s="19" t="str">
        <f t="shared" si="8"/>
        <v>Gmina Chorzele</v>
      </c>
      <c r="K79" s="19" t="s">
        <v>302</v>
      </c>
      <c r="L79" s="19" t="s">
        <v>37</v>
      </c>
      <c r="M79" s="20" t="s">
        <v>50</v>
      </c>
      <c r="N79" s="19" t="s">
        <v>49</v>
      </c>
      <c r="O79" s="19">
        <v>133025109</v>
      </c>
      <c r="P79" s="20" t="s">
        <v>303</v>
      </c>
      <c r="Q79" s="20" t="s">
        <v>304</v>
      </c>
      <c r="R79" s="19">
        <v>7</v>
      </c>
      <c r="S79" s="19" t="s">
        <v>45</v>
      </c>
      <c r="T79" s="21">
        <v>3706</v>
      </c>
      <c r="U79" s="19">
        <v>2133</v>
      </c>
      <c r="V79" s="22">
        <v>1791</v>
      </c>
      <c r="W79" s="22" t="s">
        <v>37</v>
      </c>
      <c r="X79" s="23">
        <f t="shared" si="9"/>
        <v>626.84999999999991</v>
      </c>
      <c r="Y79" s="23">
        <f t="shared" si="10"/>
        <v>1164.1500000000001</v>
      </c>
      <c r="Z79" s="22" t="s">
        <v>89</v>
      </c>
      <c r="AA79" s="25" t="s">
        <v>39</v>
      </c>
    </row>
    <row r="80" spans="1:27" ht="25.5" x14ac:dyDescent="0.25">
      <c r="A80" s="11">
        <v>76</v>
      </c>
      <c r="B80" s="19" t="s">
        <v>26</v>
      </c>
      <c r="C80" s="19" t="s">
        <v>27</v>
      </c>
      <c r="D80" s="19">
        <v>1</v>
      </c>
      <c r="E80" s="20" t="s">
        <v>28</v>
      </c>
      <c r="F80" s="19" t="s">
        <v>29</v>
      </c>
      <c r="G80" s="19" t="s">
        <v>30</v>
      </c>
      <c r="H80" s="19" t="str">
        <f t="shared" si="11"/>
        <v>Gmina Chorzele</v>
      </c>
      <c r="I80" s="19" t="s">
        <v>85</v>
      </c>
      <c r="J80" s="19" t="str">
        <f t="shared" si="8"/>
        <v>Gmina Chorzele</v>
      </c>
      <c r="K80" s="19" t="s">
        <v>296</v>
      </c>
      <c r="L80" s="19" t="s">
        <v>37</v>
      </c>
      <c r="M80" s="20" t="s">
        <v>28</v>
      </c>
      <c r="N80" s="19" t="s">
        <v>29</v>
      </c>
      <c r="O80" s="19">
        <v>133025110</v>
      </c>
      <c r="P80" s="20" t="s">
        <v>305</v>
      </c>
      <c r="Q80" s="20" t="s">
        <v>306</v>
      </c>
      <c r="R80" s="19">
        <v>6</v>
      </c>
      <c r="S80" s="19" t="s">
        <v>45</v>
      </c>
      <c r="T80" s="21">
        <v>5689</v>
      </c>
      <c r="U80" s="19">
        <v>3308</v>
      </c>
      <c r="V80" s="22">
        <v>3081</v>
      </c>
      <c r="W80" s="22" t="s">
        <v>37</v>
      </c>
      <c r="X80" s="23">
        <f t="shared" si="9"/>
        <v>1078.3499999999999</v>
      </c>
      <c r="Y80" s="23">
        <f t="shared" si="10"/>
        <v>2002.65</v>
      </c>
      <c r="Z80" s="22" t="s">
        <v>89</v>
      </c>
      <c r="AA80" s="25" t="s">
        <v>39</v>
      </c>
    </row>
    <row r="81" spans="1:27" ht="25.5" x14ac:dyDescent="0.25">
      <c r="A81" s="11">
        <v>77</v>
      </c>
      <c r="B81" s="19" t="s">
        <v>26</v>
      </c>
      <c r="C81" s="19" t="s">
        <v>27</v>
      </c>
      <c r="D81" s="19">
        <v>1</v>
      </c>
      <c r="E81" s="20" t="s">
        <v>28</v>
      </c>
      <c r="F81" s="19" t="s">
        <v>29</v>
      </c>
      <c r="G81" s="19" t="s">
        <v>30</v>
      </c>
      <c r="H81" s="19" t="str">
        <f t="shared" si="11"/>
        <v>Gmina Chorzele</v>
      </c>
      <c r="I81" s="19" t="s">
        <v>85</v>
      </c>
      <c r="J81" s="19" t="str">
        <f t="shared" si="8"/>
        <v>Gmina Chorzele</v>
      </c>
      <c r="K81" s="19" t="s">
        <v>245</v>
      </c>
      <c r="L81" s="19" t="s">
        <v>307</v>
      </c>
      <c r="M81" s="20" t="s">
        <v>28</v>
      </c>
      <c r="N81" s="19" t="s">
        <v>29</v>
      </c>
      <c r="O81" s="19">
        <v>133025111</v>
      </c>
      <c r="P81" s="20" t="s">
        <v>308</v>
      </c>
      <c r="Q81" s="20" t="s">
        <v>309</v>
      </c>
      <c r="R81" s="19">
        <v>6</v>
      </c>
      <c r="S81" s="19" t="s">
        <v>45</v>
      </c>
      <c r="T81" s="21">
        <v>4799</v>
      </c>
      <c r="U81" s="19">
        <v>2395</v>
      </c>
      <c r="V81" s="22">
        <v>7819</v>
      </c>
      <c r="W81" s="22" t="s">
        <v>37</v>
      </c>
      <c r="X81" s="23">
        <f t="shared" si="9"/>
        <v>2736.6499999999996</v>
      </c>
      <c r="Y81" s="23">
        <f t="shared" si="10"/>
        <v>5082.3500000000004</v>
      </c>
      <c r="Z81" s="22" t="s">
        <v>89</v>
      </c>
      <c r="AA81" s="25" t="s">
        <v>39</v>
      </c>
    </row>
    <row r="82" spans="1:27" ht="25.5" x14ac:dyDescent="0.25">
      <c r="A82" s="11">
        <v>78</v>
      </c>
      <c r="B82" s="19" t="s">
        <v>26</v>
      </c>
      <c r="C82" s="19" t="s">
        <v>27</v>
      </c>
      <c r="D82" s="19">
        <v>1</v>
      </c>
      <c r="E82" s="20" t="s">
        <v>28</v>
      </c>
      <c r="F82" s="19" t="s">
        <v>29</v>
      </c>
      <c r="G82" s="19" t="s">
        <v>30</v>
      </c>
      <c r="H82" s="19" t="str">
        <f t="shared" si="11"/>
        <v>Gmina Chorzele</v>
      </c>
      <c r="I82" s="19" t="s">
        <v>85</v>
      </c>
      <c r="J82" s="19" t="str">
        <f t="shared" si="8"/>
        <v>Gmina Chorzele</v>
      </c>
      <c r="K82" s="19" t="s">
        <v>310</v>
      </c>
      <c r="L82" s="19" t="s">
        <v>311</v>
      </c>
      <c r="M82" s="20" t="s">
        <v>28</v>
      </c>
      <c r="N82" s="19" t="s">
        <v>29</v>
      </c>
      <c r="O82" s="19">
        <v>133025112</v>
      </c>
      <c r="P82" s="20" t="s">
        <v>312</v>
      </c>
      <c r="Q82" s="20" t="s">
        <v>313</v>
      </c>
      <c r="R82" s="19">
        <v>6</v>
      </c>
      <c r="S82" s="19" t="s">
        <v>45</v>
      </c>
      <c r="T82" s="21">
        <v>7381</v>
      </c>
      <c r="U82" s="19">
        <v>4423</v>
      </c>
      <c r="V82" s="22">
        <v>4101</v>
      </c>
      <c r="W82" s="22" t="s">
        <v>37</v>
      </c>
      <c r="X82" s="23">
        <f t="shared" si="9"/>
        <v>1435.35</v>
      </c>
      <c r="Y82" s="23">
        <f t="shared" si="10"/>
        <v>2665.65</v>
      </c>
      <c r="Z82" s="22" t="s">
        <v>89</v>
      </c>
      <c r="AA82" s="25" t="s">
        <v>39</v>
      </c>
    </row>
    <row r="83" spans="1:27" ht="25.5" x14ac:dyDescent="0.25">
      <c r="A83" s="11">
        <v>79</v>
      </c>
      <c r="B83" s="19" t="s">
        <v>26</v>
      </c>
      <c r="C83" s="19" t="s">
        <v>27</v>
      </c>
      <c r="D83" s="19">
        <v>1</v>
      </c>
      <c r="E83" s="20" t="s">
        <v>28</v>
      </c>
      <c r="F83" s="19" t="s">
        <v>29</v>
      </c>
      <c r="G83" s="19" t="s">
        <v>30</v>
      </c>
      <c r="H83" s="19" t="str">
        <f t="shared" si="11"/>
        <v>Gmina Chorzele</v>
      </c>
      <c r="I83" s="19" t="s">
        <v>85</v>
      </c>
      <c r="J83" s="19" t="str">
        <f t="shared" si="8"/>
        <v>Gmina Chorzele</v>
      </c>
      <c r="K83" s="19" t="s">
        <v>314</v>
      </c>
      <c r="L83" s="19" t="s">
        <v>37</v>
      </c>
      <c r="M83" s="20" t="s">
        <v>28</v>
      </c>
      <c r="N83" s="19" t="s">
        <v>29</v>
      </c>
      <c r="O83" s="19">
        <v>133025113</v>
      </c>
      <c r="P83" s="20" t="s">
        <v>315</v>
      </c>
      <c r="Q83" s="20" t="s">
        <v>316</v>
      </c>
      <c r="R83" s="19">
        <v>6</v>
      </c>
      <c r="S83" s="19" t="s">
        <v>45</v>
      </c>
      <c r="T83" s="21">
        <v>5585</v>
      </c>
      <c r="U83" s="19">
        <v>3496</v>
      </c>
      <c r="V83" s="22">
        <v>2320</v>
      </c>
      <c r="W83" s="22" t="s">
        <v>37</v>
      </c>
      <c r="X83" s="23">
        <f t="shared" si="9"/>
        <v>812</v>
      </c>
      <c r="Y83" s="23">
        <f t="shared" si="10"/>
        <v>1508</v>
      </c>
      <c r="Z83" s="22" t="s">
        <v>89</v>
      </c>
      <c r="AA83" s="25" t="s">
        <v>39</v>
      </c>
    </row>
    <row r="84" spans="1:27" ht="25.5" x14ac:dyDescent="0.25">
      <c r="A84" s="11">
        <v>80</v>
      </c>
      <c r="B84" s="19" t="s">
        <v>26</v>
      </c>
      <c r="C84" s="19" t="s">
        <v>27</v>
      </c>
      <c r="D84" s="19">
        <v>1</v>
      </c>
      <c r="E84" s="20" t="s">
        <v>28</v>
      </c>
      <c r="F84" s="19" t="s">
        <v>29</v>
      </c>
      <c r="G84" s="19" t="s">
        <v>30</v>
      </c>
      <c r="H84" s="19" t="str">
        <f t="shared" si="11"/>
        <v>Gmina Chorzele</v>
      </c>
      <c r="I84" s="19" t="s">
        <v>85</v>
      </c>
      <c r="J84" s="19" t="str">
        <f t="shared" si="8"/>
        <v>Gmina Chorzele</v>
      </c>
      <c r="K84" s="19" t="s">
        <v>317</v>
      </c>
      <c r="L84" s="19" t="s">
        <v>37</v>
      </c>
      <c r="M84" s="20" t="s">
        <v>28</v>
      </c>
      <c r="N84" s="19" t="s">
        <v>29</v>
      </c>
      <c r="O84" s="19">
        <v>133025114</v>
      </c>
      <c r="P84" s="20" t="s">
        <v>318</v>
      </c>
      <c r="Q84" s="20" t="s">
        <v>319</v>
      </c>
      <c r="R84" s="19">
        <v>6</v>
      </c>
      <c r="S84" s="19" t="s">
        <v>45</v>
      </c>
      <c r="T84" s="21">
        <v>9329</v>
      </c>
      <c r="U84" s="19">
        <v>5981</v>
      </c>
      <c r="V84" s="22">
        <v>5599</v>
      </c>
      <c r="W84" s="22" t="s">
        <v>37</v>
      </c>
      <c r="X84" s="23">
        <f t="shared" si="9"/>
        <v>1959.6499999999999</v>
      </c>
      <c r="Y84" s="23">
        <f t="shared" si="10"/>
        <v>3639.3500000000004</v>
      </c>
      <c r="Z84" s="22" t="s">
        <v>89</v>
      </c>
      <c r="AA84" s="25" t="s">
        <v>39</v>
      </c>
    </row>
    <row r="85" spans="1:27" ht="25.5" x14ac:dyDescent="0.25">
      <c r="A85" s="11">
        <v>81</v>
      </c>
      <c r="B85" s="19" t="s">
        <v>26</v>
      </c>
      <c r="C85" s="19" t="s">
        <v>27</v>
      </c>
      <c r="D85" s="19">
        <v>1</v>
      </c>
      <c r="E85" s="20" t="s">
        <v>28</v>
      </c>
      <c r="F85" s="19" t="s">
        <v>29</v>
      </c>
      <c r="G85" s="19" t="s">
        <v>30</v>
      </c>
      <c r="H85" s="19" t="str">
        <f t="shared" si="11"/>
        <v>Gmina Chorzele</v>
      </c>
      <c r="I85" s="19" t="s">
        <v>85</v>
      </c>
      <c r="J85" s="19" t="str">
        <f t="shared" si="8"/>
        <v>Gmina Chorzele</v>
      </c>
      <c r="K85" s="19" t="s">
        <v>320</v>
      </c>
      <c r="L85" s="19" t="s">
        <v>321</v>
      </c>
      <c r="M85" s="20" t="s">
        <v>28</v>
      </c>
      <c r="N85" s="19" t="s">
        <v>29</v>
      </c>
      <c r="O85" s="19">
        <v>133025115</v>
      </c>
      <c r="P85" s="20" t="s">
        <v>322</v>
      </c>
      <c r="Q85" s="20" t="s">
        <v>323</v>
      </c>
      <c r="R85" s="19">
        <v>6</v>
      </c>
      <c r="S85" s="19" t="s">
        <v>45</v>
      </c>
      <c r="T85" s="21">
        <v>11987</v>
      </c>
      <c r="U85" s="19">
        <v>7015</v>
      </c>
      <c r="V85" s="22">
        <v>6931</v>
      </c>
      <c r="W85" s="22" t="s">
        <v>37</v>
      </c>
      <c r="X85" s="23">
        <f t="shared" si="9"/>
        <v>2425.85</v>
      </c>
      <c r="Y85" s="23">
        <f t="shared" si="10"/>
        <v>4505.1499999999996</v>
      </c>
      <c r="Z85" s="22" t="s">
        <v>89</v>
      </c>
      <c r="AA85" s="25" t="s">
        <v>39</v>
      </c>
    </row>
    <row r="86" spans="1:27" ht="25.5" x14ac:dyDescent="0.25">
      <c r="A86" s="11">
        <v>82</v>
      </c>
      <c r="B86" s="19" t="s">
        <v>26</v>
      </c>
      <c r="C86" s="19" t="s">
        <v>27</v>
      </c>
      <c r="D86" s="19">
        <v>1</v>
      </c>
      <c r="E86" s="20" t="s">
        <v>28</v>
      </c>
      <c r="F86" s="19" t="s">
        <v>29</v>
      </c>
      <c r="G86" s="19" t="s">
        <v>30</v>
      </c>
      <c r="H86" s="19" t="str">
        <f t="shared" si="11"/>
        <v>Gmina Chorzele</v>
      </c>
      <c r="I86" s="19" t="s">
        <v>85</v>
      </c>
      <c r="J86" s="19" t="str">
        <f t="shared" si="8"/>
        <v>Gmina Chorzele</v>
      </c>
      <c r="K86" s="19" t="s">
        <v>168</v>
      </c>
      <c r="L86" s="19" t="s">
        <v>324</v>
      </c>
      <c r="M86" s="20" t="s">
        <v>28</v>
      </c>
      <c r="N86" s="19" t="s">
        <v>29</v>
      </c>
      <c r="O86" s="19">
        <v>133025116</v>
      </c>
      <c r="P86" s="20" t="s">
        <v>325</v>
      </c>
      <c r="Q86" s="20" t="s">
        <v>326</v>
      </c>
      <c r="R86" s="19">
        <v>3</v>
      </c>
      <c r="S86" s="19" t="s">
        <v>45</v>
      </c>
      <c r="T86" s="21">
        <v>2227</v>
      </c>
      <c r="U86" s="19">
        <v>1465</v>
      </c>
      <c r="V86" s="22">
        <v>1423</v>
      </c>
      <c r="W86" s="22" t="s">
        <v>37</v>
      </c>
      <c r="X86" s="23">
        <f t="shared" si="9"/>
        <v>498.04999999999995</v>
      </c>
      <c r="Y86" s="23">
        <f t="shared" si="10"/>
        <v>924.95</v>
      </c>
      <c r="Z86" s="22" t="s">
        <v>89</v>
      </c>
      <c r="AA86" s="25" t="s">
        <v>39</v>
      </c>
    </row>
    <row r="87" spans="1:27" ht="25.5" x14ac:dyDescent="0.25">
      <c r="A87" s="11">
        <v>83</v>
      </c>
      <c r="B87" s="19" t="s">
        <v>26</v>
      </c>
      <c r="C87" s="19" t="s">
        <v>27</v>
      </c>
      <c r="D87" s="19">
        <v>1</v>
      </c>
      <c r="E87" s="20" t="s">
        <v>28</v>
      </c>
      <c r="F87" s="19" t="s">
        <v>29</v>
      </c>
      <c r="G87" s="19" t="s">
        <v>30</v>
      </c>
      <c r="H87" s="19" t="str">
        <f t="shared" si="11"/>
        <v>Gmina Chorzele</v>
      </c>
      <c r="I87" s="19" t="s">
        <v>85</v>
      </c>
      <c r="J87" s="19" t="str">
        <f t="shared" si="8"/>
        <v>Gmina Chorzele</v>
      </c>
      <c r="K87" s="19" t="s">
        <v>327</v>
      </c>
      <c r="L87" s="19" t="s">
        <v>37</v>
      </c>
      <c r="M87" s="20" t="s">
        <v>28</v>
      </c>
      <c r="N87" s="19" t="s">
        <v>29</v>
      </c>
      <c r="O87" s="19">
        <v>133025117</v>
      </c>
      <c r="P87" s="20" t="s">
        <v>328</v>
      </c>
      <c r="Q87" s="20" t="s">
        <v>329</v>
      </c>
      <c r="R87" s="19">
        <v>6</v>
      </c>
      <c r="S87" s="19" t="s">
        <v>45</v>
      </c>
      <c r="T87" s="21">
        <v>8498</v>
      </c>
      <c r="U87" s="19">
        <v>5771</v>
      </c>
      <c r="V87" s="22">
        <v>5666</v>
      </c>
      <c r="W87" s="22" t="s">
        <v>37</v>
      </c>
      <c r="X87" s="23">
        <f t="shared" si="9"/>
        <v>1983.1</v>
      </c>
      <c r="Y87" s="23">
        <f t="shared" si="10"/>
        <v>3682.9</v>
      </c>
      <c r="Z87" s="22" t="s">
        <v>89</v>
      </c>
      <c r="AA87" s="25" t="s">
        <v>39</v>
      </c>
    </row>
    <row r="88" spans="1:27" ht="25.5" x14ac:dyDescent="0.25">
      <c r="A88" s="11">
        <v>84</v>
      </c>
      <c r="B88" s="19" t="s">
        <v>26</v>
      </c>
      <c r="C88" s="19" t="s">
        <v>27</v>
      </c>
      <c r="D88" s="19">
        <v>1</v>
      </c>
      <c r="E88" s="20" t="s">
        <v>28</v>
      </c>
      <c r="F88" s="19" t="s">
        <v>29</v>
      </c>
      <c r="G88" s="19" t="s">
        <v>30</v>
      </c>
      <c r="H88" s="19" t="str">
        <f t="shared" si="11"/>
        <v>Gmina Chorzele</v>
      </c>
      <c r="I88" s="19" t="s">
        <v>85</v>
      </c>
      <c r="J88" s="19" t="str">
        <f t="shared" si="8"/>
        <v>Gmina Chorzele</v>
      </c>
      <c r="K88" s="19" t="s">
        <v>237</v>
      </c>
      <c r="L88" s="19" t="s">
        <v>37</v>
      </c>
      <c r="M88" s="20" t="s">
        <v>50</v>
      </c>
      <c r="N88" s="19" t="s">
        <v>49</v>
      </c>
      <c r="O88" s="19">
        <v>133025118</v>
      </c>
      <c r="P88" s="20" t="s">
        <v>330</v>
      </c>
      <c r="Q88" s="20" t="s">
        <v>331</v>
      </c>
      <c r="R88" s="19">
        <v>2</v>
      </c>
      <c r="S88" s="19" t="s">
        <v>45</v>
      </c>
      <c r="T88" s="21">
        <v>2401</v>
      </c>
      <c r="U88" s="19">
        <v>1419</v>
      </c>
      <c r="V88" s="22">
        <v>1263</v>
      </c>
      <c r="W88" s="22" t="s">
        <v>37</v>
      </c>
      <c r="X88" s="23">
        <f t="shared" si="9"/>
        <v>442.04999999999995</v>
      </c>
      <c r="Y88" s="23">
        <f t="shared" si="10"/>
        <v>820.95</v>
      </c>
      <c r="Z88" s="22" t="s">
        <v>89</v>
      </c>
      <c r="AA88" s="25" t="s">
        <v>39</v>
      </c>
    </row>
    <row r="89" spans="1:27" ht="25.5" x14ac:dyDescent="0.25">
      <c r="A89" s="11">
        <v>85</v>
      </c>
      <c r="B89" s="19" t="s">
        <v>26</v>
      </c>
      <c r="C89" s="19" t="s">
        <v>27</v>
      </c>
      <c r="D89" s="19">
        <v>1</v>
      </c>
      <c r="E89" s="20" t="s">
        <v>28</v>
      </c>
      <c r="F89" s="19" t="s">
        <v>29</v>
      </c>
      <c r="G89" s="19" t="s">
        <v>30</v>
      </c>
      <c r="H89" s="19" t="str">
        <f t="shared" si="11"/>
        <v>Gmina Chorzele</v>
      </c>
      <c r="I89" s="19" t="s">
        <v>85</v>
      </c>
      <c r="J89" s="19" t="str">
        <f t="shared" si="8"/>
        <v>Gmina Chorzele</v>
      </c>
      <c r="K89" s="19" t="s">
        <v>70</v>
      </c>
      <c r="L89" s="19" t="s">
        <v>37</v>
      </c>
      <c r="M89" s="20" t="s">
        <v>50</v>
      </c>
      <c r="N89" s="19" t="s">
        <v>49</v>
      </c>
      <c r="O89" s="19">
        <v>133025119</v>
      </c>
      <c r="P89" s="20" t="s">
        <v>332</v>
      </c>
      <c r="Q89" s="20" t="s">
        <v>333</v>
      </c>
      <c r="R89" s="19">
        <v>2</v>
      </c>
      <c r="S89" s="19" t="s">
        <v>36</v>
      </c>
      <c r="T89" s="21">
        <v>327</v>
      </c>
      <c r="U89" s="19">
        <v>119</v>
      </c>
      <c r="V89" s="19">
        <v>28</v>
      </c>
      <c r="W89" s="19">
        <v>28</v>
      </c>
      <c r="X89" s="22" t="s">
        <v>37</v>
      </c>
      <c r="Y89" s="22" t="s">
        <v>37</v>
      </c>
      <c r="Z89" s="22" t="s">
        <v>89</v>
      </c>
      <c r="AA89" s="25" t="s">
        <v>39</v>
      </c>
    </row>
    <row r="90" spans="1:27" ht="25.5" x14ac:dyDescent="0.25">
      <c r="A90" s="11">
        <v>86</v>
      </c>
      <c r="B90" s="19" t="s">
        <v>26</v>
      </c>
      <c r="C90" s="19" t="s">
        <v>27</v>
      </c>
      <c r="D90" s="19">
        <v>1</v>
      </c>
      <c r="E90" s="20" t="s">
        <v>28</v>
      </c>
      <c r="F90" s="19" t="s">
        <v>29</v>
      </c>
      <c r="G90" s="19" t="s">
        <v>30</v>
      </c>
      <c r="H90" s="19" t="str">
        <f t="shared" si="11"/>
        <v>Gmina Chorzele</v>
      </c>
      <c r="I90" s="19" t="s">
        <v>85</v>
      </c>
      <c r="J90" s="19" t="str">
        <f t="shared" si="8"/>
        <v>Gmina Chorzele</v>
      </c>
      <c r="K90" s="19" t="s">
        <v>215</v>
      </c>
      <c r="L90" s="19" t="s">
        <v>37</v>
      </c>
      <c r="M90" s="20" t="s">
        <v>28</v>
      </c>
      <c r="N90" s="19" t="s">
        <v>29</v>
      </c>
      <c r="O90" s="19">
        <v>133025120</v>
      </c>
      <c r="P90" s="20" t="s">
        <v>334</v>
      </c>
      <c r="Q90" s="20" t="s">
        <v>335</v>
      </c>
      <c r="R90" s="19">
        <v>2</v>
      </c>
      <c r="S90" s="19" t="s">
        <v>45</v>
      </c>
      <c r="T90" s="21">
        <v>5667</v>
      </c>
      <c r="U90" s="19">
        <v>3974</v>
      </c>
      <c r="V90" s="22">
        <v>3574</v>
      </c>
      <c r="W90" s="22" t="s">
        <v>37</v>
      </c>
      <c r="X90" s="23">
        <f>V90*0.35</f>
        <v>1250.8999999999999</v>
      </c>
      <c r="Y90" s="23">
        <f>V90-X90</f>
        <v>2323.1000000000004</v>
      </c>
      <c r="Z90" s="22" t="s">
        <v>89</v>
      </c>
      <c r="AA90" s="25" t="s">
        <v>39</v>
      </c>
    </row>
    <row r="91" spans="1:27" ht="25.5" x14ac:dyDescent="0.25">
      <c r="A91" s="11">
        <v>87</v>
      </c>
      <c r="B91" s="19" t="s">
        <v>26</v>
      </c>
      <c r="C91" s="19" t="s">
        <v>27</v>
      </c>
      <c r="D91" s="19">
        <v>1</v>
      </c>
      <c r="E91" s="20" t="s">
        <v>28</v>
      </c>
      <c r="F91" s="19" t="s">
        <v>29</v>
      </c>
      <c r="G91" s="19" t="s">
        <v>30</v>
      </c>
      <c r="H91" s="19" t="str">
        <f t="shared" si="11"/>
        <v>Gmina Chorzele</v>
      </c>
      <c r="I91" s="19" t="s">
        <v>85</v>
      </c>
      <c r="J91" s="19" t="str">
        <f t="shared" si="8"/>
        <v>Gmina Chorzele</v>
      </c>
      <c r="K91" s="19" t="s">
        <v>190</v>
      </c>
      <c r="L91" s="19" t="s">
        <v>37</v>
      </c>
      <c r="M91" s="20" t="s">
        <v>28</v>
      </c>
      <c r="N91" s="19" t="s">
        <v>29</v>
      </c>
      <c r="O91" s="19">
        <v>133025121</v>
      </c>
      <c r="P91" s="20" t="s">
        <v>336</v>
      </c>
      <c r="Q91" s="20" t="s">
        <v>337</v>
      </c>
      <c r="R91" s="19">
        <v>2</v>
      </c>
      <c r="S91" s="19" t="s">
        <v>45</v>
      </c>
      <c r="T91" s="21">
        <v>1039</v>
      </c>
      <c r="U91" s="19">
        <v>685</v>
      </c>
      <c r="V91" s="22">
        <v>606</v>
      </c>
      <c r="W91" s="22" t="s">
        <v>37</v>
      </c>
      <c r="X91" s="23">
        <f>V91*0.35</f>
        <v>212.1</v>
      </c>
      <c r="Y91" s="23">
        <f>V91-X91</f>
        <v>393.9</v>
      </c>
      <c r="Z91" s="22" t="s">
        <v>89</v>
      </c>
      <c r="AA91" s="25" t="s">
        <v>39</v>
      </c>
    </row>
    <row r="92" spans="1:27" ht="25.5" x14ac:dyDescent="0.25">
      <c r="A92" s="11">
        <v>88</v>
      </c>
      <c r="B92" s="19" t="s">
        <v>26</v>
      </c>
      <c r="C92" s="19" t="s">
        <v>27</v>
      </c>
      <c r="D92" s="19">
        <v>1</v>
      </c>
      <c r="E92" s="20" t="s">
        <v>28</v>
      </c>
      <c r="F92" s="19" t="s">
        <v>29</v>
      </c>
      <c r="G92" s="19" t="s">
        <v>30</v>
      </c>
      <c r="H92" s="19" t="str">
        <f t="shared" si="11"/>
        <v>Gmina Chorzele</v>
      </c>
      <c r="I92" s="19" t="s">
        <v>85</v>
      </c>
      <c r="J92" s="19" t="str">
        <f t="shared" si="8"/>
        <v>Gmina Chorzele</v>
      </c>
      <c r="K92" s="19" t="s">
        <v>49</v>
      </c>
      <c r="L92" s="19" t="s">
        <v>37</v>
      </c>
      <c r="M92" s="20" t="s">
        <v>50</v>
      </c>
      <c r="N92" s="19" t="s">
        <v>49</v>
      </c>
      <c r="O92" s="19">
        <v>133025122</v>
      </c>
      <c r="P92" s="20" t="s">
        <v>338</v>
      </c>
      <c r="Q92" s="20" t="s">
        <v>339</v>
      </c>
      <c r="R92" s="19">
        <v>2</v>
      </c>
      <c r="S92" s="19" t="s">
        <v>36</v>
      </c>
      <c r="T92" s="21">
        <v>1807</v>
      </c>
      <c r="U92" s="19">
        <v>963</v>
      </c>
      <c r="V92" s="19">
        <v>948</v>
      </c>
      <c r="W92" s="19">
        <v>948</v>
      </c>
      <c r="X92" s="22" t="s">
        <v>37</v>
      </c>
      <c r="Y92" s="22" t="s">
        <v>37</v>
      </c>
      <c r="Z92" s="22" t="s">
        <v>89</v>
      </c>
      <c r="AA92" s="25" t="s">
        <v>39</v>
      </c>
    </row>
    <row r="93" spans="1:27" ht="25.5" x14ac:dyDescent="0.25">
      <c r="A93" s="11">
        <v>89</v>
      </c>
      <c r="B93" s="19" t="s">
        <v>26</v>
      </c>
      <c r="C93" s="19" t="s">
        <v>27</v>
      </c>
      <c r="D93" s="19">
        <v>1</v>
      </c>
      <c r="E93" s="20" t="s">
        <v>28</v>
      </c>
      <c r="F93" s="19" t="s">
        <v>29</v>
      </c>
      <c r="G93" s="19" t="s">
        <v>30</v>
      </c>
      <c r="H93" s="19" t="str">
        <f t="shared" si="11"/>
        <v>Gmina Chorzele</v>
      </c>
      <c r="I93" s="19" t="s">
        <v>85</v>
      </c>
      <c r="J93" s="19" t="str">
        <f t="shared" si="8"/>
        <v>Gmina Chorzele</v>
      </c>
      <c r="K93" s="19" t="s">
        <v>57</v>
      </c>
      <c r="L93" s="19" t="s">
        <v>37</v>
      </c>
      <c r="M93" s="20" t="s">
        <v>28</v>
      </c>
      <c r="N93" s="19" t="s">
        <v>29</v>
      </c>
      <c r="O93" s="19">
        <v>133025123</v>
      </c>
      <c r="P93" s="20" t="s">
        <v>340</v>
      </c>
      <c r="Q93" s="20" t="s">
        <v>341</v>
      </c>
      <c r="R93" s="19">
        <v>2</v>
      </c>
      <c r="S93" s="19" t="s">
        <v>45</v>
      </c>
      <c r="T93" s="21">
        <v>4476</v>
      </c>
      <c r="U93" s="19">
        <v>2620</v>
      </c>
      <c r="V93" s="22">
        <v>2484</v>
      </c>
      <c r="W93" s="22" t="s">
        <v>37</v>
      </c>
      <c r="X93" s="23">
        <f>V93*0.35</f>
        <v>869.4</v>
      </c>
      <c r="Y93" s="23">
        <f>V93-X93</f>
        <v>1614.6</v>
      </c>
      <c r="Z93" s="22" t="s">
        <v>89</v>
      </c>
      <c r="AA93" s="25" t="s">
        <v>39</v>
      </c>
    </row>
    <row r="94" spans="1:27" ht="25.5" x14ac:dyDescent="0.25">
      <c r="A94" s="11">
        <v>90</v>
      </c>
      <c r="B94" s="19" t="s">
        <v>26</v>
      </c>
      <c r="C94" s="19" t="s">
        <v>27</v>
      </c>
      <c r="D94" s="19">
        <v>1</v>
      </c>
      <c r="E94" s="20" t="s">
        <v>28</v>
      </c>
      <c r="F94" s="19" t="s">
        <v>29</v>
      </c>
      <c r="G94" s="19" t="s">
        <v>30</v>
      </c>
      <c r="H94" s="19" t="str">
        <f t="shared" si="11"/>
        <v>Gmina Chorzele</v>
      </c>
      <c r="I94" s="19" t="s">
        <v>85</v>
      </c>
      <c r="J94" s="19" t="s">
        <v>26</v>
      </c>
      <c r="K94" s="19" t="s">
        <v>57</v>
      </c>
      <c r="L94" s="19" t="s">
        <v>342</v>
      </c>
      <c r="M94" s="20" t="s">
        <v>28</v>
      </c>
      <c r="N94" s="19" t="s">
        <v>29</v>
      </c>
      <c r="O94" s="19">
        <v>133025126</v>
      </c>
      <c r="P94" s="20" t="s">
        <v>343</v>
      </c>
      <c r="Q94" s="20" t="s">
        <v>344</v>
      </c>
      <c r="R94" s="19">
        <v>1</v>
      </c>
      <c r="S94" s="19" t="s">
        <v>139</v>
      </c>
      <c r="T94" s="21">
        <v>1485</v>
      </c>
      <c r="U94" s="19">
        <v>908</v>
      </c>
      <c r="V94" s="19">
        <v>838</v>
      </c>
      <c r="W94" s="19">
        <v>838</v>
      </c>
      <c r="X94" s="22" t="s">
        <v>37</v>
      </c>
      <c r="Y94" s="22" t="s">
        <v>37</v>
      </c>
      <c r="Z94" s="22" t="s">
        <v>89</v>
      </c>
      <c r="AA94" s="25" t="s">
        <v>39</v>
      </c>
    </row>
    <row r="95" spans="1:27" ht="25.5" x14ac:dyDescent="0.25">
      <c r="A95" s="11">
        <v>91</v>
      </c>
      <c r="B95" s="19" t="s">
        <v>26</v>
      </c>
      <c r="C95" s="19" t="s">
        <v>27</v>
      </c>
      <c r="D95" s="19">
        <v>1</v>
      </c>
      <c r="E95" s="20" t="s">
        <v>28</v>
      </c>
      <c r="F95" s="19" t="s">
        <v>29</v>
      </c>
      <c r="G95" s="19" t="s">
        <v>30</v>
      </c>
      <c r="H95" s="19" t="str">
        <f t="shared" si="11"/>
        <v>Gmina Chorzele</v>
      </c>
      <c r="I95" s="19" t="s">
        <v>85</v>
      </c>
      <c r="J95" s="19" t="s">
        <v>26</v>
      </c>
      <c r="K95" s="19" t="s">
        <v>310</v>
      </c>
      <c r="L95" s="19" t="s">
        <v>37</v>
      </c>
      <c r="M95" s="20" t="s">
        <v>50</v>
      </c>
      <c r="N95" s="19" t="s">
        <v>49</v>
      </c>
      <c r="O95" s="19">
        <v>133606063</v>
      </c>
      <c r="P95" s="20" t="s">
        <v>345</v>
      </c>
      <c r="Q95" s="20" t="s">
        <v>346</v>
      </c>
      <c r="R95" s="19">
        <v>1</v>
      </c>
      <c r="S95" s="19" t="s">
        <v>139</v>
      </c>
      <c r="T95" s="21">
        <v>700</v>
      </c>
      <c r="U95" s="19">
        <v>417</v>
      </c>
      <c r="V95" s="19">
        <v>397</v>
      </c>
      <c r="W95" s="19">
        <v>397</v>
      </c>
      <c r="X95" s="22" t="s">
        <v>37</v>
      </c>
      <c r="Y95" s="22" t="s">
        <v>37</v>
      </c>
      <c r="Z95" s="22" t="s">
        <v>89</v>
      </c>
      <c r="AA95" s="25" t="s">
        <v>39</v>
      </c>
    </row>
    <row r="96" spans="1:27" ht="25.5" x14ac:dyDescent="0.25">
      <c r="A96" s="11">
        <v>92</v>
      </c>
      <c r="B96" s="19" t="s">
        <v>26</v>
      </c>
      <c r="C96" s="19" t="s">
        <v>27</v>
      </c>
      <c r="D96" s="19">
        <v>1</v>
      </c>
      <c r="E96" s="20" t="s">
        <v>28</v>
      </c>
      <c r="F96" s="19" t="s">
        <v>29</v>
      </c>
      <c r="G96" s="19" t="s">
        <v>30</v>
      </c>
      <c r="H96" s="19" t="str">
        <f t="shared" si="11"/>
        <v>Gmina Chorzele</v>
      </c>
      <c r="I96" s="19" t="s">
        <v>85</v>
      </c>
      <c r="J96" s="19" t="s">
        <v>26</v>
      </c>
      <c r="K96" s="19" t="s">
        <v>283</v>
      </c>
      <c r="L96" s="19" t="s">
        <v>347</v>
      </c>
      <c r="M96" s="20" t="s">
        <v>28</v>
      </c>
      <c r="N96" s="19" t="s">
        <v>29</v>
      </c>
      <c r="O96" s="19">
        <v>133612083</v>
      </c>
      <c r="P96" s="20" t="s">
        <v>348</v>
      </c>
      <c r="Q96" s="20" t="s">
        <v>349</v>
      </c>
      <c r="R96" s="19">
        <v>1</v>
      </c>
      <c r="S96" s="19" t="s">
        <v>139</v>
      </c>
      <c r="T96" s="21">
        <v>414</v>
      </c>
      <c r="U96" s="19">
        <v>220</v>
      </c>
      <c r="V96" s="19">
        <v>115</v>
      </c>
      <c r="W96" s="19">
        <v>115</v>
      </c>
      <c r="X96" s="22" t="s">
        <v>37</v>
      </c>
      <c r="Y96" s="22" t="s">
        <v>37</v>
      </c>
      <c r="Z96" s="22" t="s">
        <v>89</v>
      </c>
      <c r="AA96" s="25" t="s">
        <v>39</v>
      </c>
    </row>
    <row r="97" spans="1:27" ht="25.5" x14ac:dyDescent="0.25">
      <c r="A97" s="11">
        <v>93</v>
      </c>
      <c r="B97" s="19" t="s">
        <v>26</v>
      </c>
      <c r="C97" s="19" t="s">
        <v>27</v>
      </c>
      <c r="D97" s="19">
        <v>1</v>
      </c>
      <c r="E97" s="20" t="s">
        <v>28</v>
      </c>
      <c r="F97" s="19" t="s">
        <v>29</v>
      </c>
      <c r="G97" s="19" t="s">
        <v>30</v>
      </c>
      <c r="H97" s="19" t="str">
        <f t="shared" si="11"/>
        <v>Gmina Chorzele</v>
      </c>
      <c r="I97" s="19" t="s">
        <v>85</v>
      </c>
      <c r="J97" s="19" t="s">
        <v>26</v>
      </c>
      <c r="K97" s="19" t="s">
        <v>283</v>
      </c>
      <c r="L97" s="19" t="s">
        <v>350</v>
      </c>
      <c r="M97" s="20" t="s">
        <v>28</v>
      </c>
      <c r="N97" s="19" t="s">
        <v>29</v>
      </c>
      <c r="O97" s="19">
        <v>133612084</v>
      </c>
      <c r="P97" s="20" t="s">
        <v>351</v>
      </c>
      <c r="Q97" s="20" t="s">
        <v>352</v>
      </c>
      <c r="R97" s="19">
        <v>1</v>
      </c>
      <c r="S97" s="19" t="s">
        <v>139</v>
      </c>
      <c r="T97" s="21">
        <v>422</v>
      </c>
      <c r="U97" s="19">
        <v>235</v>
      </c>
      <c r="V97" s="19">
        <v>122</v>
      </c>
      <c r="W97" s="19">
        <v>122</v>
      </c>
      <c r="X97" s="22" t="s">
        <v>37</v>
      </c>
      <c r="Y97" s="22" t="s">
        <v>37</v>
      </c>
      <c r="Z97" s="22" t="s">
        <v>89</v>
      </c>
      <c r="AA97" s="25" t="s">
        <v>39</v>
      </c>
    </row>
    <row r="98" spans="1:27" ht="25.5" x14ac:dyDescent="0.25">
      <c r="A98" s="11">
        <v>94</v>
      </c>
      <c r="B98" s="19" t="s">
        <v>26</v>
      </c>
      <c r="C98" s="19" t="s">
        <v>27</v>
      </c>
      <c r="D98" s="19">
        <v>1</v>
      </c>
      <c r="E98" s="20" t="s">
        <v>28</v>
      </c>
      <c r="F98" s="19" t="s">
        <v>29</v>
      </c>
      <c r="G98" s="19" t="s">
        <v>30</v>
      </c>
      <c r="H98" s="19" t="str">
        <f t="shared" si="11"/>
        <v>Gmina Chorzele</v>
      </c>
      <c r="I98" s="19" t="s">
        <v>85</v>
      </c>
      <c r="J98" s="19" t="s">
        <v>26</v>
      </c>
      <c r="K98" s="19" t="s">
        <v>75</v>
      </c>
      <c r="L98" s="19" t="s">
        <v>353</v>
      </c>
      <c r="M98" s="20" t="s">
        <v>28</v>
      </c>
      <c r="N98" s="19" t="s">
        <v>29</v>
      </c>
      <c r="O98" s="19">
        <v>133630123</v>
      </c>
      <c r="P98" s="20" t="s">
        <v>354</v>
      </c>
      <c r="Q98" s="20" t="s">
        <v>355</v>
      </c>
      <c r="R98" s="19">
        <v>1</v>
      </c>
      <c r="S98" s="19" t="s">
        <v>139</v>
      </c>
      <c r="T98" s="21">
        <v>1956</v>
      </c>
      <c r="U98" s="19">
        <v>1187</v>
      </c>
      <c r="V98" s="19">
        <v>1114</v>
      </c>
      <c r="W98" s="19">
        <v>1114</v>
      </c>
      <c r="X98" s="22" t="s">
        <v>37</v>
      </c>
      <c r="Y98" s="22" t="s">
        <v>37</v>
      </c>
      <c r="Z98" s="22" t="s">
        <v>89</v>
      </c>
      <c r="AA98" s="25" t="s">
        <v>39</v>
      </c>
    </row>
    <row r="99" spans="1:27" ht="25.5" x14ac:dyDescent="0.25">
      <c r="A99" s="11">
        <v>95</v>
      </c>
      <c r="B99" s="19" t="s">
        <v>26</v>
      </c>
      <c r="C99" s="19" t="s">
        <v>27</v>
      </c>
      <c r="D99" s="19">
        <v>1</v>
      </c>
      <c r="E99" s="20" t="s">
        <v>28</v>
      </c>
      <c r="F99" s="19" t="s">
        <v>29</v>
      </c>
      <c r="G99" s="19" t="s">
        <v>30</v>
      </c>
      <c r="H99" s="19" t="str">
        <f t="shared" si="11"/>
        <v>Gmina Chorzele</v>
      </c>
      <c r="I99" s="19" t="s">
        <v>85</v>
      </c>
      <c r="J99" s="19" t="str">
        <f>B99</f>
        <v>Gmina Chorzele</v>
      </c>
      <c r="K99" s="19" t="s">
        <v>356</v>
      </c>
      <c r="L99" s="19" t="s">
        <v>37</v>
      </c>
      <c r="M99" s="20" t="s">
        <v>28</v>
      </c>
      <c r="N99" s="19" t="s">
        <v>29</v>
      </c>
      <c r="O99" s="19">
        <v>133628042</v>
      </c>
      <c r="P99" s="20" t="s">
        <v>357</v>
      </c>
      <c r="Q99" s="20" t="s">
        <v>358</v>
      </c>
      <c r="R99" s="19">
        <v>1</v>
      </c>
      <c r="S99" s="19" t="s">
        <v>36</v>
      </c>
      <c r="T99" s="21">
        <v>341</v>
      </c>
      <c r="U99" s="19">
        <v>198</v>
      </c>
      <c r="V99" s="19">
        <v>187</v>
      </c>
      <c r="W99" s="19">
        <v>187</v>
      </c>
      <c r="X99" s="22" t="s">
        <v>37</v>
      </c>
      <c r="Y99" s="22" t="s">
        <v>37</v>
      </c>
      <c r="Z99" s="22" t="s">
        <v>89</v>
      </c>
      <c r="AA99" s="25" t="s">
        <v>39</v>
      </c>
    </row>
    <row r="100" spans="1:27" ht="25.5" x14ac:dyDescent="0.25">
      <c r="A100" s="11">
        <v>96</v>
      </c>
      <c r="B100" s="19" t="s">
        <v>26</v>
      </c>
      <c r="C100" s="19" t="s">
        <v>27</v>
      </c>
      <c r="D100" s="19">
        <v>1</v>
      </c>
      <c r="E100" s="20" t="s">
        <v>28</v>
      </c>
      <c r="F100" s="19" t="s">
        <v>29</v>
      </c>
      <c r="G100" s="19" t="s">
        <v>30</v>
      </c>
      <c r="H100" s="19" t="str">
        <f t="shared" si="11"/>
        <v>Gmina Chorzele</v>
      </c>
      <c r="I100" s="19" t="s">
        <v>85</v>
      </c>
      <c r="J100" s="19" t="str">
        <f>B100</f>
        <v>Gmina Chorzele</v>
      </c>
      <c r="K100" s="19" t="s">
        <v>356</v>
      </c>
      <c r="L100" s="19" t="s">
        <v>37</v>
      </c>
      <c r="M100" s="20" t="s">
        <v>28</v>
      </c>
      <c r="N100" s="19" t="s">
        <v>29</v>
      </c>
      <c r="O100" s="19">
        <v>133628052</v>
      </c>
      <c r="P100" s="20" t="s">
        <v>359</v>
      </c>
      <c r="Q100" s="20" t="s">
        <v>360</v>
      </c>
      <c r="R100" s="19">
        <v>6</v>
      </c>
      <c r="S100" s="19" t="s">
        <v>45</v>
      </c>
      <c r="T100" s="21">
        <v>3672</v>
      </c>
      <c r="U100" s="19">
        <v>2137</v>
      </c>
      <c r="V100" s="22">
        <v>2056</v>
      </c>
      <c r="W100" s="22" t="s">
        <v>37</v>
      </c>
      <c r="X100" s="23">
        <f>V100*0.35</f>
        <v>719.59999999999991</v>
      </c>
      <c r="Y100" s="23">
        <f>V100-X100</f>
        <v>1336.4</v>
      </c>
      <c r="Z100" s="22" t="s">
        <v>89</v>
      </c>
      <c r="AA100" s="25" t="s">
        <v>39</v>
      </c>
    </row>
    <row r="101" spans="1:27" ht="25.5" x14ac:dyDescent="0.25">
      <c r="A101" s="11">
        <v>97</v>
      </c>
      <c r="B101" s="19" t="s">
        <v>26</v>
      </c>
      <c r="C101" s="19" t="s">
        <v>27</v>
      </c>
      <c r="D101" s="19">
        <v>1</v>
      </c>
      <c r="E101" s="20" t="s">
        <v>28</v>
      </c>
      <c r="F101" s="19" t="s">
        <v>29</v>
      </c>
      <c r="G101" s="19" t="s">
        <v>30</v>
      </c>
      <c r="H101" s="19" t="str">
        <f t="shared" si="11"/>
        <v>Gmina Chorzele</v>
      </c>
      <c r="I101" s="19" t="s">
        <v>85</v>
      </c>
      <c r="J101" s="19" t="s">
        <v>26</v>
      </c>
      <c r="K101" s="19" t="s">
        <v>361</v>
      </c>
      <c r="L101" s="19" t="s">
        <v>362</v>
      </c>
      <c r="M101" s="20" t="s">
        <v>363</v>
      </c>
      <c r="N101" s="19" t="s">
        <v>49</v>
      </c>
      <c r="O101" s="19">
        <v>133634168</v>
      </c>
      <c r="P101" s="20" t="s">
        <v>364</v>
      </c>
      <c r="Q101" s="20" t="s">
        <v>365</v>
      </c>
      <c r="R101" s="19">
        <v>1</v>
      </c>
      <c r="S101" s="19" t="s">
        <v>139</v>
      </c>
      <c r="T101" s="21">
        <v>1178</v>
      </c>
      <c r="U101" s="19">
        <v>742</v>
      </c>
      <c r="V101" s="19">
        <v>705</v>
      </c>
      <c r="W101" s="19">
        <v>705</v>
      </c>
      <c r="X101" s="22" t="s">
        <v>37</v>
      </c>
      <c r="Y101" s="22" t="s">
        <v>37</v>
      </c>
      <c r="Z101" s="22" t="s">
        <v>89</v>
      </c>
      <c r="AA101" s="25" t="s">
        <v>39</v>
      </c>
    </row>
    <row r="102" spans="1:27" ht="25.5" x14ac:dyDescent="0.25">
      <c r="A102" s="11">
        <v>98</v>
      </c>
      <c r="B102" s="19" t="s">
        <v>26</v>
      </c>
      <c r="C102" s="19" t="s">
        <v>27</v>
      </c>
      <c r="D102" s="19">
        <v>1</v>
      </c>
      <c r="E102" s="20" t="s">
        <v>28</v>
      </c>
      <c r="F102" s="19" t="s">
        <v>29</v>
      </c>
      <c r="G102" s="19" t="s">
        <v>30</v>
      </c>
      <c r="H102" s="19" t="str">
        <f t="shared" si="11"/>
        <v>Gmina Chorzele</v>
      </c>
      <c r="I102" s="19" t="s">
        <v>85</v>
      </c>
      <c r="J102" s="19" t="s">
        <v>26</v>
      </c>
      <c r="K102" s="19" t="s">
        <v>49</v>
      </c>
      <c r="L102" s="19" t="s">
        <v>366</v>
      </c>
      <c r="M102" s="20" t="s">
        <v>28</v>
      </c>
      <c r="N102" s="19" t="s">
        <v>29</v>
      </c>
      <c r="O102" s="19">
        <v>133634175</v>
      </c>
      <c r="P102" s="20" t="s">
        <v>367</v>
      </c>
      <c r="Q102" s="20" t="s">
        <v>368</v>
      </c>
      <c r="R102" s="19">
        <v>1</v>
      </c>
      <c r="S102" s="19" t="s">
        <v>139</v>
      </c>
      <c r="T102" s="21">
        <v>1536</v>
      </c>
      <c r="U102" s="19">
        <v>934</v>
      </c>
      <c r="V102" s="19">
        <v>768</v>
      </c>
      <c r="W102" s="19">
        <v>768</v>
      </c>
      <c r="X102" s="22" t="s">
        <v>37</v>
      </c>
      <c r="Y102" s="22" t="s">
        <v>37</v>
      </c>
      <c r="Z102" s="22" t="s">
        <v>89</v>
      </c>
      <c r="AA102" s="25" t="s">
        <v>39</v>
      </c>
    </row>
    <row r="103" spans="1:27" ht="25.5" x14ac:dyDescent="0.25">
      <c r="A103" s="11">
        <v>99</v>
      </c>
      <c r="B103" s="19" t="s">
        <v>26</v>
      </c>
      <c r="C103" s="19" t="s">
        <v>27</v>
      </c>
      <c r="D103" s="19">
        <v>1</v>
      </c>
      <c r="E103" s="20" t="s">
        <v>28</v>
      </c>
      <c r="F103" s="19" t="s">
        <v>29</v>
      </c>
      <c r="G103" s="19" t="s">
        <v>30</v>
      </c>
      <c r="H103" s="19" t="str">
        <f t="shared" si="11"/>
        <v xml:space="preserve">Gmina Chorzele </v>
      </c>
      <c r="I103" s="19" t="s">
        <v>85</v>
      </c>
      <c r="J103" s="19" t="s">
        <v>369</v>
      </c>
      <c r="K103" s="19" t="s">
        <v>70</v>
      </c>
      <c r="L103" s="19" t="s">
        <v>370</v>
      </c>
      <c r="M103" s="20" t="s">
        <v>371</v>
      </c>
      <c r="N103" s="19" t="s">
        <v>49</v>
      </c>
      <c r="O103" s="19">
        <v>133637098</v>
      </c>
      <c r="P103" s="20" t="s">
        <v>372</v>
      </c>
      <c r="Q103" s="20" t="s">
        <v>373</v>
      </c>
      <c r="R103" s="19">
        <v>3</v>
      </c>
      <c r="S103" s="19" t="s">
        <v>139</v>
      </c>
      <c r="T103" s="21">
        <v>1734</v>
      </c>
      <c r="U103" s="19">
        <v>981</v>
      </c>
      <c r="V103" s="19">
        <v>1010</v>
      </c>
      <c r="W103" s="19">
        <v>1010</v>
      </c>
      <c r="X103" s="22" t="s">
        <v>37</v>
      </c>
      <c r="Y103" s="22" t="s">
        <v>37</v>
      </c>
      <c r="Z103" s="22" t="s">
        <v>89</v>
      </c>
      <c r="AA103" s="25" t="s">
        <v>39</v>
      </c>
    </row>
    <row r="104" spans="1:27" ht="25.5" x14ac:dyDescent="0.25">
      <c r="A104" s="11">
        <v>100</v>
      </c>
      <c r="B104" s="19" t="s">
        <v>26</v>
      </c>
      <c r="C104" s="19" t="s">
        <v>27</v>
      </c>
      <c r="D104" s="19">
        <v>1</v>
      </c>
      <c r="E104" s="20" t="s">
        <v>28</v>
      </c>
      <c r="F104" s="19" t="s">
        <v>29</v>
      </c>
      <c r="G104" s="19" t="s">
        <v>30</v>
      </c>
      <c r="H104" s="19" t="str">
        <f t="shared" si="11"/>
        <v>Gmina Chorzele</v>
      </c>
      <c r="I104" s="19" t="s">
        <v>85</v>
      </c>
      <c r="J104" s="19" t="s">
        <v>26</v>
      </c>
      <c r="K104" s="19" t="s">
        <v>374</v>
      </c>
      <c r="L104" s="19" t="s">
        <v>375</v>
      </c>
      <c r="M104" s="20" t="s">
        <v>28</v>
      </c>
      <c r="N104" s="19" t="s">
        <v>29</v>
      </c>
      <c r="O104" s="19">
        <v>133618116</v>
      </c>
      <c r="P104" s="20" t="s">
        <v>376</v>
      </c>
      <c r="Q104" s="20" t="s">
        <v>377</v>
      </c>
      <c r="R104" s="19">
        <v>1</v>
      </c>
      <c r="S104" s="19" t="s">
        <v>139</v>
      </c>
      <c r="T104" s="21">
        <v>584</v>
      </c>
      <c r="U104" s="19">
        <v>318</v>
      </c>
      <c r="V104" s="19">
        <v>312</v>
      </c>
      <c r="W104" s="19">
        <v>312</v>
      </c>
      <c r="X104" s="22" t="s">
        <v>37</v>
      </c>
      <c r="Y104" s="22" t="s">
        <v>37</v>
      </c>
      <c r="Z104" s="22" t="s">
        <v>89</v>
      </c>
      <c r="AA104" s="25" t="s">
        <v>39</v>
      </c>
    </row>
    <row r="105" spans="1:27" ht="25.5" x14ac:dyDescent="0.25">
      <c r="A105" s="11">
        <v>101</v>
      </c>
      <c r="B105" s="19" t="s">
        <v>26</v>
      </c>
      <c r="C105" s="19" t="s">
        <v>27</v>
      </c>
      <c r="D105" s="19">
        <v>1</v>
      </c>
      <c r="E105" s="20" t="s">
        <v>28</v>
      </c>
      <c r="F105" s="19" t="s">
        <v>29</v>
      </c>
      <c r="G105" s="19" t="s">
        <v>30</v>
      </c>
      <c r="H105" s="19" t="str">
        <f t="shared" si="11"/>
        <v>Gmina Chorzele</v>
      </c>
      <c r="I105" s="19" t="s">
        <v>85</v>
      </c>
      <c r="J105" s="19" t="s">
        <v>26</v>
      </c>
      <c r="K105" s="19" t="s">
        <v>180</v>
      </c>
      <c r="L105" s="19" t="s">
        <v>378</v>
      </c>
      <c r="M105" s="20" t="s">
        <v>28</v>
      </c>
      <c r="N105" s="19" t="s">
        <v>29</v>
      </c>
      <c r="O105" s="19">
        <v>133623100</v>
      </c>
      <c r="P105" s="20" t="s">
        <v>379</v>
      </c>
      <c r="Q105" s="20" t="s">
        <v>380</v>
      </c>
      <c r="R105" s="19">
        <v>1</v>
      </c>
      <c r="S105" s="19" t="s">
        <v>139</v>
      </c>
      <c r="T105" s="21">
        <v>651</v>
      </c>
      <c r="U105" s="19">
        <v>390</v>
      </c>
      <c r="V105" s="19">
        <v>338</v>
      </c>
      <c r="W105" s="19">
        <v>338</v>
      </c>
      <c r="X105" s="22" t="s">
        <v>37</v>
      </c>
      <c r="Y105" s="22" t="s">
        <v>37</v>
      </c>
      <c r="Z105" s="22" t="s">
        <v>89</v>
      </c>
      <c r="AA105" s="25" t="s">
        <v>39</v>
      </c>
    </row>
    <row r="106" spans="1:27" ht="25.5" x14ac:dyDescent="0.25">
      <c r="A106" s="11">
        <v>102</v>
      </c>
      <c r="B106" s="19" t="s">
        <v>26</v>
      </c>
      <c r="C106" s="19" t="s">
        <v>27</v>
      </c>
      <c r="D106" s="19">
        <v>1</v>
      </c>
      <c r="E106" s="20" t="s">
        <v>28</v>
      </c>
      <c r="F106" s="19" t="s">
        <v>29</v>
      </c>
      <c r="G106" s="19" t="s">
        <v>30</v>
      </c>
      <c r="H106" s="19" t="str">
        <f t="shared" si="11"/>
        <v>Gmina Chorzele</v>
      </c>
      <c r="I106" s="19" t="s">
        <v>85</v>
      </c>
      <c r="J106" s="19" t="s">
        <v>26</v>
      </c>
      <c r="K106" s="19" t="s">
        <v>381</v>
      </c>
      <c r="L106" s="19" t="s">
        <v>382</v>
      </c>
      <c r="M106" s="20" t="s">
        <v>50</v>
      </c>
      <c r="N106" s="19" t="s">
        <v>49</v>
      </c>
      <c r="O106" s="19">
        <v>133625173</v>
      </c>
      <c r="P106" s="20" t="s">
        <v>383</v>
      </c>
      <c r="Q106" s="20" t="s">
        <v>384</v>
      </c>
      <c r="R106" s="19">
        <v>1</v>
      </c>
      <c r="S106" s="19" t="s">
        <v>139</v>
      </c>
      <c r="T106" s="21">
        <v>674</v>
      </c>
      <c r="U106" s="19">
        <v>456</v>
      </c>
      <c r="V106" s="19">
        <v>401</v>
      </c>
      <c r="W106" s="19">
        <v>401</v>
      </c>
      <c r="X106" s="22" t="s">
        <v>37</v>
      </c>
      <c r="Y106" s="22" t="s">
        <v>37</v>
      </c>
      <c r="Z106" s="22" t="s">
        <v>89</v>
      </c>
      <c r="AA106" s="25" t="s">
        <v>39</v>
      </c>
    </row>
    <row r="107" spans="1:27" ht="25.5" x14ac:dyDescent="0.25">
      <c r="A107" s="11">
        <v>103</v>
      </c>
      <c r="B107" s="19" t="s">
        <v>26</v>
      </c>
      <c r="C107" s="19" t="s">
        <v>27</v>
      </c>
      <c r="D107" s="19">
        <v>1</v>
      </c>
      <c r="E107" s="20" t="s">
        <v>28</v>
      </c>
      <c r="F107" s="19" t="s">
        <v>29</v>
      </c>
      <c r="G107" s="19" t="s">
        <v>30</v>
      </c>
      <c r="H107" s="19" t="str">
        <f t="shared" si="11"/>
        <v>Gmina Chorzele</v>
      </c>
      <c r="I107" s="19" t="s">
        <v>85</v>
      </c>
      <c r="J107" s="19" t="s">
        <v>26</v>
      </c>
      <c r="K107" s="19" t="s">
        <v>385</v>
      </c>
      <c r="L107" s="19" t="s">
        <v>386</v>
      </c>
      <c r="M107" s="20" t="s">
        <v>28</v>
      </c>
      <c r="N107" s="19" t="s">
        <v>29</v>
      </c>
      <c r="O107" s="19">
        <v>133606066</v>
      </c>
      <c r="P107" s="20" t="s">
        <v>387</v>
      </c>
      <c r="Q107" s="20" t="s">
        <v>388</v>
      </c>
      <c r="R107" s="19">
        <v>1</v>
      </c>
      <c r="S107" s="19" t="s">
        <v>139</v>
      </c>
      <c r="T107" s="21">
        <v>964</v>
      </c>
      <c r="U107" s="19">
        <v>563</v>
      </c>
      <c r="V107" s="19">
        <v>543</v>
      </c>
      <c r="W107" s="19">
        <v>543</v>
      </c>
      <c r="X107" s="22" t="s">
        <v>37</v>
      </c>
      <c r="Y107" s="22" t="s">
        <v>37</v>
      </c>
      <c r="Z107" s="22" t="s">
        <v>89</v>
      </c>
      <c r="AA107" s="25" t="s">
        <v>39</v>
      </c>
    </row>
    <row r="108" spans="1:27" ht="25.5" x14ac:dyDescent="0.25">
      <c r="A108" s="11">
        <v>104</v>
      </c>
      <c r="B108" s="19" t="s">
        <v>26</v>
      </c>
      <c r="C108" s="19" t="s">
        <v>27</v>
      </c>
      <c r="D108" s="19">
        <v>1</v>
      </c>
      <c r="E108" s="20" t="s">
        <v>28</v>
      </c>
      <c r="F108" s="19" t="s">
        <v>29</v>
      </c>
      <c r="G108" s="19" t="s">
        <v>30</v>
      </c>
      <c r="H108" s="19" t="str">
        <f t="shared" si="11"/>
        <v>Gmina Chorzele</v>
      </c>
      <c r="I108" s="19" t="s">
        <v>85</v>
      </c>
      <c r="J108" s="19" t="s">
        <v>26</v>
      </c>
      <c r="K108" s="19" t="s">
        <v>208</v>
      </c>
      <c r="L108" s="19" t="s">
        <v>389</v>
      </c>
      <c r="M108" s="20" t="s">
        <v>50</v>
      </c>
      <c r="N108" s="19" t="s">
        <v>49</v>
      </c>
      <c r="O108" s="19">
        <v>133626091</v>
      </c>
      <c r="P108" s="20" t="s">
        <v>390</v>
      </c>
      <c r="Q108" s="20" t="s">
        <v>391</v>
      </c>
      <c r="R108" s="19">
        <v>1</v>
      </c>
      <c r="S108" s="19" t="s">
        <v>139</v>
      </c>
      <c r="T108" s="21">
        <v>158</v>
      </c>
      <c r="U108" s="19">
        <v>115</v>
      </c>
      <c r="V108" s="19">
        <v>171</v>
      </c>
      <c r="W108" s="19">
        <v>171</v>
      </c>
      <c r="X108" s="22" t="s">
        <v>37</v>
      </c>
      <c r="Y108" s="22" t="s">
        <v>37</v>
      </c>
      <c r="Z108" s="22" t="s">
        <v>89</v>
      </c>
      <c r="AA108" s="25" t="s">
        <v>39</v>
      </c>
    </row>
    <row r="109" spans="1:27" ht="25.5" x14ac:dyDescent="0.25">
      <c r="A109" s="11">
        <v>105</v>
      </c>
      <c r="B109" s="19" t="s">
        <v>26</v>
      </c>
      <c r="C109" s="19" t="s">
        <v>27</v>
      </c>
      <c r="D109" s="19">
        <v>1</v>
      </c>
      <c r="E109" s="20" t="s">
        <v>28</v>
      </c>
      <c r="F109" s="19" t="s">
        <v>29</v>
      </c>
      <c r="G109" s="19" t="s">
        <v>30</v>
      </c>
      <c r="H109" s="19" t="str">
        <f t="shared" si="11"/>
        <v>Gmina Chorzele</v>
      </c>
      <c r="I109" s="19" t="s">
        <v>85</v>
      </c>
      <c r="J109" s="19" t="s">
        <v>26</v>
      </c>
      <c r="K109" s="19" t="s">
        <v>208</v>
      </c>
      <c r="L109" s="19" t="s">
        <v>392</v>
      </c>
      <c r="M109" s="20" t="s">
        <v>50</v>
      </c>
      <c r="N109" s="19" t="s">
        <v>49</v>
      </c>
      <c r="O109" s="19">
        <v>131011077</v>
      </c>
      <c r="P109" s="20" t="s">
        <v>393</v>
      </c>
      <c r="Q109" s="20" t="s">
        <v>394</v>
      </c>
      <c r="R109" s="19">
        <v>1</v>
      </c>
      <c r="S109" s="19" t="s">
        <v>139</v>
      </c>
      <c r="T109" s="21">
        <v>1182</v>
      </c>
      <c r="U109" s="19">
        <v>761</v>
      </c>
      <c r="V109" s="19">
        <v>686</v>
      </c>
      <c r="W109" s="19">
        <v>686</v>
      </c>
      <c r="X109" s="22" t="s">
        <v>37</v>
      </c>
      <c r="Y109" s="22" t="s">
        <v>37</v>
      </c>
      <c r="Z109" s="22" t="s">
        <v>89</v>
      </c>
      <c r="AA109" s="25" t="s">
        <v>39</v>
      </c>
    </row>
    <row r="110" spans="1:27" ht="25.5" x14ac:dyDescent="0.25">
      <c r="A110" s="11">
        <v>106</v>
      </c>
      <c r="B110" s="19" t="s">
        <v>26</v>
      </c>
      <c r="C110" s="19" t="s">
        <v>27</v>
      </c>
      <c r="D110" s="19">
        <v>1</v>
      </c>
      <c r="E110" s="20" t="s">
        <v>28</v>
      </c>
      <c r="F110" s="19" t="s">
        <v>29</v>
      </c>
      <c r="G110" s="19" t="s">
        <v>30</v>
      </c>
      <c r="H110" s="19" t="str">
        <f t="shared" si="11"/>
        <v>Gmina Chorzele</v>
      </c>
      <c r="I110" s="19" t="s">
        <v>85</v>
      </c>
      <c r="J110" s="19" t="s">
        <v>26</v>
      </c>
      <c r="K110" s="19" t="s">
        <v>395</v>
      </c>
      <c r="L110" s="19" t="s">
        <v>396</v>
      </c>
      <c r="M110" s="20" t="s">
        <v>28</v>
      </c>
      <c r="N110" s="19" t="s">
        <v>29</v>
      </c>
      <c r="O110" s="19">
        <v>133633093</v>
      </c>
      <c r="P110" s="20" t="s">
        <v>397</v>
      </c>
      <c r="Q110" s="20" t="s">
        <v>398</v>
      </c>
      <c r="R110" s="19">
        <v>1</v>
      </c>
      <c r="S110" s="19" t="s">
        <v>139</v>
      </c>
      <c r="T110" s="21">
        <v>841</v>
      </c>
      <c r="U110" s="19">
        <v>655</v>
      </c>
      <c r="V110" s="19">
        <v>679</v>
      </c>
      <c r="W110" s="19">
        <v>679</v>
      </c>
      <c r="X110" s="22" t="s">
        <v>37</v>
      </c>
      <c r="Y110" s="22" t="s">
        <v>37</v>
      </c>
      <c r="Z110" s="22" t="s">
        <v>89</v>
      </c>
      <c r="AA110" s="25" t="s">
        <v>39</v>
      </c>
    </row>
    <row r="111" spans="1:27" ht="25.5" x14ac:dyDescent="0.25">
      <c r="A111" s="11">
        <v>107</v>
      </c>
      <c r="B111" s="19" t="s">
        <v>26</v>
      </c>
      <c r="C111" s="19" t="s">
        <v>27</v>
      </c>
      <c r="D111" s="19">
        <v>1</v>
      </c>
      <c r="E111" s="20" t="s">
        <v>28</v>
      </c>
      <c r="F111" s="19" t="s">
        <v>29</v>
      </c>
      <c r="G111" s="19" t="s">
        <v>30</v>
      </c>
      <c r="H111" s="19" t="str">
        <f t="shared" si="11"/>
        <v>Gmina Chorzele</v>
      </c>
      <c r="I111" s="19" t="s">
        <v>85</v>
      </c>
      <c r="J111" s="19" t="s">
        <v>26</v>
      </c>
      <c r="K111" s="19" t="s">
        <v>190</v>
      </c>
      <c r="L111" s="19" t="s">
        <v>399</v>
      </c>
      <c r="M111" s="20" t="s">
        <v>28</v>
      </c>
      <c r="N111" s="19" t="s">
        <v>29</v>
      </c>
      <c r="O111" s="19">
        <v>133604092</v>
      </c>
      <c r="P111" s="20" t="s">
        <v>400</v>
      </c>
      <c r="Q111" s="20" t="s">
        <v>401</v>
      </c>
      <c r="R111" s="19">
        <v>1</v>
      </c>
      <c r="S111" s="19" t="s">
        <v>139</v>
      </c>
      <c r="T111" s="21">
        <v>1794</v>
      </c>
      <c r="U111" s="19">
        <v>1032</v>
      </c>
      <c r="V111" s="19">
        <v>1013</v>
      </c>
      <c r="W111" s="19">
        <v>1013</v>
      </c>
      <c r="X111" s="22" t="s">
        <v>37</v>
      </c>
      <c r="Y111" s="22" t="s">
        <v>37</v>
      </c>
      <c r="Z111" s="22" t="s">
        <v>89</v>
      </c>
      <c r="AA111" s="25" t="s">
        <v>39</v>
      </c>
    </row>
    <row r="112" spans="1:27" ht="25.5" x14ac:dyDescent="0.25">
      <c r="A112" s="11">
        <v>108</v>
      </c>
      <c r="B112" s="19" t="s">
        <v>26</v>
      </c>
      <c r="C112" s="19" t="s">
        <v>27</v>
      </c>
      <c r="D112" s="19">
        <v>1</v>
      </c>
      <c r="E112" s="20" t="s">
        <v>28</v>
      </c>
      <c r="F112" s="19" t="s">
        <v>29</v>
      </c>
      <c r="G112" s="19" t="s">
        <v>30</v>
      </c>
      <c r="H112" s="19" t="str">
        <f t="shared" si="11"/>
        <v>Gmina Chorzele</v>
      </c>
      <c r="I112" s="19" t="s">
        <v>85</v>
      </c>
      <c r="J112" s="19" t="s">
        <v>26</v>
      </c>
      <c r="K112" s="19" t="s">
        <v>402</v>
      </c>
      <c r="L112" s="19" t="s">
        <v>37</v>
      </c>
      <c r="M112" s="20" t="s">
        <v>50</v>
      </c>
      <c r="N112" s="19" t="s">
        <v>49</v>
      </c>
      <c r="O112" s="19">
        <v>139800004</v>
      </c>
      <c r="P112" s="20" t="s">
        <v>403</v>
      </c>
      <c r="Q112" s="20" t="s">
        <v>404</v>
      </c>
      <c r="R112" s="19">
        <v>1</v>
      </c>
      <c r="S112" s="19" t="s">
        <v>139</v>
      </c>
      <c r="T112" s="21">
        <v>987</v>
      </c>
      <c r="U112" s="19">
        <v>584</v>
      </c>
      <c r="V112" s="19">
        <v>555</v>
      </c>
      <c r="W112" s="19">
        <v>555</v>
      </c>
      <c r="X112" s="22" t="s">
        <v>37</v>
      </c>
      <c r="Y112" s="22" t="s">
        <v>37</v>
      </c>
      <c r="Z112" s="22" t="s">
        <v>89</v>
      </c>
      <c r="AA112" s="25" t="s">
        <v>39</v>
      </c>
    </row>
    <row r="113" spans="1:27" ht="25.5" x14ac:dyDescent="0.25">
      <c r="A113" s="11">
        <v>109</v>
      </c>
      <c r="B113" s="19" t="s">
        <v>26</v>
      </c>
      <c r="C113" s="19" t="s">
        <v>27</v>
      </c>
      <c r="D113" s="19">
        <v>1</v>
      </c>
      <c r="E113" s="20" t="s">
        <v>28</v>
      </c>
      <c r="F113" s="19" t="s">
        <v>29</v>
      </c>
      <c r="G113" s="19" t="s">
        <v>30</v>
      </c>
      <c r="H113" s="19" t="str">
        <f t="shared" si="11"/>
        <v>Gmina Chorzele</v>
      </c>
      <c r="I113" s="19" t="s">
        <v>85</v>
      </c>
      <c r="J113" s="19" t="s">
        <v>26</v>
      </c>
      <c r="K113" s="19" t="s">
        <v>405</v>
      </c>
      <c r="L113" s="19" t="s">
        <v>406</v>
      </c>
      <c r="M113" s="20" t="s">
        <v>28</v>
      </c>
      <c r="N113" s="19" t="s">
        <v>29</v>
      </c>
      <c r="O113" s="19">
        <v>139800003</v>
      </c>
      <c r="P113" s="20" t="s">
        <v>407</v>
      </c>
      <c r="Q113" s="20" t="s">
        <v>408</v>
      </c>
      <c r="R113" s="19">
        <v>1</v>
      </c>
      <c r="S113" s="19" t="s">
        <v>139</v>
      </c>
      <c r="T113" s="21">
        <v>273</v>
      </c>
      <c r="U113" s="19">
        <v>160</v>
      </c>
      <c r="V113" s="19">
        <v>151</v>
      </c>
      <c r="W113" s="19">
        <v>151</v>
      </c>
      <c r="X113" s="22" t="s">
        <v>37</v>
      </c>
      <c r="Y113" s="22" t="s">
        <v>37</v>
      </c>
      <c r="Z113" s="22" t="s">
        <v>89</v>
      </c>
      <c r="AA113" s="25" t="s">
        <v>39</v>
      </c>
    </row>
    <row r="114" spans="1:27" ht="25.5" x14ac:dyDescent="0.25">
      <c r="A114" s="11">
        <v>110</v>
      </c>
      <c r="B114" s="19" t="s">
        <v>26</v>
      </c>
      <c r="C114" s="19" t="s">
        <v>27</v>
      </c>
      <c r="D114" s="19">
        <v>1</v>
      </c>
      <c r="E114" s="20" t="s">
        <v>28</v>
      </c>
      <c r="F114" s="19" t="s">
        <v>29</v>
      </c>
      <c r="G114" s="19" t="s">
        <v>30</v>
      </c>
      <c r="H114" s="19" t="str">
        <f t="shared" si="11"/>
        <v>Gmina Chorzele</v>
      </c>
      <c r="I114" s="19" t="s">
        <v>85</v>
      </c>
      <c r="J114" s="19" t="s">
        <v>26</v>
      </c>
      <c r="K114" s="19" t="s">
        <v>409</v>
      </c>
      <c r="L114" s="19" t="s">
        <v>410</v>
      </c>
      <c r="M114" s="20" t="s">
        <v>28</v>
      </c>
      <c r="N114" s="19" t="s">
        <v>29</v>
      </c>
      <c r="O114" s="19">
        <v>139800011</v>
      </c>
      <c r="P114" s="20" t="s">
        <v>411</v>
      </c>
      <c r="Q114" s="20" t="s">
        <v>412</v>
      </c>
      <c r="R114" s="19">
        <v>1</v>
      </c>
      <c r="S114" s="19" t="s">
        <v>139</v>
      </c>
      <c r="T114" s="21">
        <v>294</v>
      </c>
      <c r="U114" s="19">
        <v>152</v>
      </c>
      <c r="V114" s="19">
        <v>165</v>
      </c>
      <c r="W114" s="19">
        <v>165</v>
      </c>
      <c r="X114" s="22" t="s">
        <v>37</v>
      </c>
      <c r="Y114" s="22" t="s">
        <v>37</v>
      </c>
      <c r="Z114" s="22" t="s">
        <v>89</v>
      </c>
      <c r="AA114" s="25" t="s">
        <v>39</v>
      </c>
    </row>
    <row r="115" spans="1:27" ht="25.5" x14ac:dyDescent="0.25">
      <c r="A115" s="11">
        <v>111</v>
      </c>
      <c r="B115" s="19" t="s">
        <v>26</v>
      </c>
      <c r="C115" s="19" t="s">
        <v>27</v>
      </c>
      <c r="D115" s="19">
        <v>1</v>
      </c>
      <c r="E115" s="20" t="s">
        <v>28</v>
      </c>
      <c r="F115" s="19" t="s">
        <v>29</v>
      </c>
      <c r="G115" s="19" t="s">
        <v>30</v>
      </c>
      <c r="H115" s="19" t="e">
        <f>#REF!</f>
        <v>#REF!</v>
      </c>
      <c r="I115" s="19" t="s">
        <v>85</v>
      </c>
      <c r="J115" s="26" t="s">
        <v>26</v>
      </c>
      <c r="K115" s="26" t="s">
        <v>413</v>
      </c>
      <c r="L115" s="26" t="s">
        <v>414</v>
      </c>
      <c r="M115" s="26" t="s">
        <v>28</v>
      </c>
      <c r="N115" s="26" t="s">
        <v>29</v>
      </c>
      <c r="O115" s="26">
        <v>133602052</v>
      </c>
      <c r="P115" s="20" t="s">
        <v>415</v>
      </c>
      <c r="Q115" s="27">
        <v>97580927</v>
      </c>
      <c r="R115" s="26">
        <v>2</v>
      </c>
      <c r="S115" s="26" t="s">
        <v>139</v>
      </c>
      <c r="T115" s="21">
        <v>1245</v>
      </c>
      <c r="U115" s="19">
        <v>746</v>
      </c>
      <c r="V115" s="19">
        <v>684</v>
      </c>
      <c r="W115" s="19">
        <v>684</v>
      </c>
      <c r="X115" s="22" t="s">
        <v>37</v>
      </c>
      <c r="Y115" s="22" t="s">
        <v>37</v>
      </c>
      <c r="Z115" s="22" t="s">
        <v>89</v>
      </c>
      <c r="AA115" s="25" t="s">
        <v>39</v>
      </c>
    </row>
    <row r="116" spans="1:27" ht="25.5" x14ac:dyDescent="0.25">
      <c r="A116" s="11">
        <v>112</v>
      </c>
      <c r="B116" s="19" t="s">
        <v>26</v>
      </c>
      <c r="C116" s="19" t="s">
        <v>27</v>
      </c>
      <c r="D116" s="19">
        <v>1</v>
      </c>
      <c r="E116" s="20" t="s">
        <v>28</v>
      </c>
      <c r="F116" s="19" t="s">
        <v>29</v>
      </c>
      <c r="G116" s="19" t="s">
        <v>30</v>
      </c>
      <c r="H116" s="19" t="str">
        <f>J116</f>
        <v>Gmina Chorzele</v>
      </c>
      <c r="I116" s="19" t="s">
        <v>85</v>
      </c>
      <c r="J116" s="26" t="s">
        <v>26</v>
      </c>
      <c r="K116" s="26" t="s">
        <v>317</v>
      </c>
      <c r="L116" s="26" t="s">
        <v>416</v>
      </c>
      <c r="M116" s="26" t="s">
        <v>28</v>
      </c>
      <c r="N116" s="26" t="s">
        <v>29</v>
      </c>
      <c r="O116" s="26">
        <v>130771157</v>
      </c>
      <c r="P116" s="20" t="s">
        <v>417</v>
      </c>
      <c r="Q116" s="28">
        <v>13669668</v>
      </c>
      <c r="R116" s="29">
        <v>1</v>
      </c>
      <c r="S116" s="29" t="s">
        <v>139</v>
      </c>
      <c r="T116" s="30">
        <v>0</v>
      </c>
      <c r="U116" s="19">
        <v>538</v>
      </c>
      <c r="V116" s="19">
        <v>991</v>
      </c>
      <c r="W116" s="19">
        <v>991</v>
      </c>
      <c r="X116" s="22" t="s">
        <v>37</v>
      </c>
      <c r="Y116" s="22" t="s">
        <v>37</v>
      </c>
      <c r="Z116" s="31" t="s">
        <v>89</v>
      </c>
      <c r="AA116" s="25" t="s">
        <v>39</v>
      </c>
    </row>
    <row r="117" spans="1:27" ht="25.5" x14ac:dyDescent="0.25">
      <c r="A117" s="11">
        <v>113</v>
      </c>
      <c r="B117" s="19" t="s">
        <v>26</v>
      </c>
      <c r="C117" s="19" t="s">
        <v>27</v>
      </c>
      <c r="D117" s="19">
        <v>1</v>
      </c>
      <c r="E117" s="20" t="s">
        <v>28</v>
      </c>
      <c r="F117" s="19" t="s">
        <v>29</v>
      </c>
      <c r="G117" s="19" t="s">
        <v>30</v>
      </c>
      <c r="H117" s="19" t="str">
        <f>J117</f>
        <v>Gmina Chorzele</v>
      </c>
      <c r="I117" s="19" t="s">
        <v>85</v>
      </c>
      <c r="J117" s="26" t="s">
        <v>26</v>
      </c>
      <c r="K117" s="26" t="s">
        <v>226</v>
      </c>
      <c r="L117" s="26" t="s">
        <v>418</v>
      </c>
      <c r="M117" s="26" t="s">
        <v>28</v>
      </c>
      <c r="N117" s="26" t="s">
        <v>29</v>
      </c>
      <c r="O117" s="32">
        <v>130771238</v>
      </c>
      <c r="P117" s="20" t="s">
        <v>419</v>
      </c>
      <c r="Q117" s="27">
        <v>55005284</v>
      </c>
      <c r="R117" s="26">
        <v>2</v>
      </c>
      <c r="S117" s="26" t="s">
        <v>139</v>
      </c>
      <c r="T117" s="19" t="s">
        <v>420</v>
      </c>
      <c r="U117" s="19" t="s">
        <v>420</v>
      </c>
      <c r="V117" s="19">
        <v>200</v>
      </c>
      <c r="W117" s="19">
        <v>200</v>
      </c>
      <c r="X117" s="22" t="s">
        <v>37</v>
      </c>
      <c r="Y117" s="22" t="s">
        <v>37</v>
      </c>
      <c r="Z117" s="31" t="s">
        <v>89</v>
      </c>
      <c r="AA117" s="85" t="s">
        <v>39</v>
      </c>
    </row>
    <row r="118" spans="1:27" ht="25.5" x14ac:dyDescent="0.25">
      <c r="A118" s="11">
        <v>114</v>
      </c>
      <c r="B118" s="19" t="s">
        <v>26</v>
      </c>
      <c r="C118" s="19" t="s">
        <v>27</v>
      </c>
      <c r="D118" s="19">
        <v>1</v>
      </c>
      <c r="E118" s="20" t="s">
        <v>28</v>
      </c>
      <c r="F118" s="19" t="s">
        <v>29</v>
      </c>
      <c r="G118" s="19" t="s">
        <v>30</v>
      </c>
      <c r="H118" s="19" t="s">
        <v>26</v>
      </c>
      <c r="I118" s="19" t="s">
        <v>85</v>
      </c>
      <c r="J118" s="19" t="s">
        <v>421</v>
      </c>
      <c r="K118" s="19" t="s">
        <v>283</v>
      </c>
      <c r="L118" s="19">
        <v>37</v>
      </c>
      <c r="M118" s="20" t="s">
        <v>28</v>
      </c>
      <c r="N118" s="19" t="s">
        <v>29</v>
      </c>
      <c r="O118" s="19">
        <v>133612054</v>
      </c>
      <c r="P118" s="20" t="s">
        <v>422</v>
      </c>
      <c r="Q118" s="33" t="s">
        <v>423</v>
      </c>
      <c r="R118" s="34">
        <v>10</v>
      </c>
      <c r="S118" s="34" t="s">
        <v>36</v>
      </c>
      <c r="T118" s="35">
        <v>246</v>
      </c>
      <c r="U118" s="19">
        <v>93</v>
      </c>
      <c r="V118" s="19">
        <v>240</v>
      </c>
      <c r="W118" s="19">
        <v>240</v>
      </c>
      <c r="X118" s="22" t="s">
        <v>37</v>
      </c>
      <c r="Y118" s="22" t="s">
        <v>37</v>
      </c>
      <c r="Z118" s="22" t="s">
        <v>424</v>
      </c>
      <c r="AA118" s="25" t="s">
        <v>39</v>
      </c>
    </row>
    <row r="119" spans="1:27" ht="25.5" x14ac:dyDescent="0.25">
      <c r="A119" s="11">
        <v>115</v>
      </c>
      <c r="B119" s="19" t="s">
        <v>26</v>
      </c>
      <c r="C119" s="19" t="s">
        <v>27</v>
      </c>
      <c r="D119" s="19">
        <v>1</v>
      </c>
      <c r="E119" s="20" t="s">
        <v>28</v>
      </c>
      <c r="F119" s="19" t="s">
        <v>29</v>
      </c>
      <c r="G119" s="19" t="s">
        <v>30</v>
      </c>
      <c r="H119" s="19" t="s">
        <v>26</v>
      </c>
      <c r="I119" s="19" t="s">
        <v>85</v>
      </c>
      <c r="J119" s="19" t="s">
        <v>425</v>
      </c>
      <c r="K119" s="19" t="s">
        <v>168</v>
      </c>
      <c r="L119" s="19">
        <v>3</v>
      </c>
      <c r="M119" s="20" t="s">
        <v>28</v>
      </c>
      <c r="N119" s="19" t="s">
        <v>29</v>
      </c>
      <c r="O119" s="19">
        <v>133633080</v>
      </c>
      <c r="P119" s="20" t="s">
        <v>426</v>
      </c>
      <c r="Q119" s="20" t="s">
        <v>427</v>
      </c>
      <c r="R119" s="19">
        <v>10</v>
      </c>
      <c r="S119" s="19" t="s">
        <v>36</v>
      </c>
      <c r="T119" s="21">
        <v>3612</v>
      </c>
      <c r="U119" s="19">
        <v>4310</v>
      </c>
      <c r="V119" s="19">
        <v>3683</v>
      </c>
      <c r="W119" s="19">
        <v>3683</v>
      </c>
      <c r="X119" s="22" t="s">
        <v>37</v>
      </c>
      <c r="Y119" s="22" t="s">
        <v>37</v>
      </c>
      <c r="Z119" s="22" t="s">
        <v>424</v>
      </c>
      <c r="AA119" s="25" t="s">
        <v>39</v>
      </c>
    </row>
    <row r="120" spans="1:27" ht="25.5" x14ac:dyDescent="0.25">
      <c r="A120" s="11">
        <v>116</v>
      </c>
      <c r="B120" s="19" t="s">
        <v>26</v>
      </c>
      <c r="C120" s="19" t="s">
        <v>27</v>
      </c>
      <c r="D120" s="19">
        <v>1</v>
      </c>
      <c r="E120" s="20" t="s">
        <v>28</v>
      </c>
      <c r="F120" s="19" t="s">
        <v>29</v>
      </c>
      <c r="G120" s="19" t="s">
        <v>30</v>
      </c>
      <c r="H120" s="19" t="s">
        <v>26</v>
      </c>
      <c r="I120" s="19" t="s">
        <v>85</v>
      </c>
      <c r="J120" s="19" t="s">
        <v>428</v>
      </c>
      <c r="K120" s="19" t="s">
        <v>302</v>
      </c>
      <c r="L120" s="19">
        <v>27</v>
      </c>
      <c r="M120" s="20" t="s">
        <v>50</v>
      </c>
      <c r="N120" s="19" t="s">
        <v>49</v>
      </c>
      <c r="O120" s="19">
        <v>133641042</v>
      </c>
      <c r="P120" s="20" t="s">
        <v>429</v>
      </c>
      <c r="Q120" s="20" t="s">
        <v>430</v>
      </c>
      <c r="R120" s="19">
        <v>4</v>
      </c>
      <c r="S120" s="19" t="s">
        <v>36</v>
      </c>
      <c r="T120" s="21">
        <v>0</v>
      </c>
      <c r="U120" s="19">
        <v>38</v>
      </c>
      <c r="V120" s="19">
        <v>0</v>
      </c>
      <c r="W120" s="19">
        <v>0</v>
      </c>
      <c r="X120" s="22" t="s">
        <v>37</v>
      </c>
      <c r="Y120" s="22" t="s">
        <v>37</v>
      </c>
      <c r="Z120" s="22" t="s">
        <v>424</v>
      </c>
      <c r="AA120" s="25" t="s">
        <v>39</v>
      </c>
    </row>
    <row r="121" spans="1:27" ht="25.5" x14ac:dyDescent="0.25">
      <c r="A121" s="11">
        <v>117</v>
      </c>
      <c r="B121" s="19" t="s">
        <v>26</v>
      </c>
      <c r="C121" s="19" t="s">
        <v>27</v>
      </c>
      <c r="D121" s="19">
        <v>1</v>
      </c>
      <c r="E121" s="20" t="s">
        <v>28</v>
      </c>
      <c r="F121" s="19" t="s">
        <v>29</v>
      </c>
      <c r="G121" s="19" t="s">
        <v>30</v>
      </c>
      <c r="H121" s="19" t="s">
        <v>26</v>
      </c>
      <c r="I121" s="19" t="s">
        <v>85</v>
      </c>
      <c r="J121" s="19" t="s">
        <v>431</v>
      </c>
      <c r="K121" s="19" t="s">
        <v>402</v>
      </c>
      <c r="L121" s="19">
        <v>25</v>
      </c>
      <c r="M121" s="20" t="s">
        <v>50</v>
      </c>
      <c r="N121" s="19" t="s">
        <v>49</v>
      </c>
      <c r="O121" s="19">
        <v>133639049</v>
      </c>
      <c r="P121" s="20" t="s">
        <v>432</v>
      </c>
      <c r="Q121" s="20" t="s">
        <v>433</v>
      </c>
      <c r="R121" s="19">
        <v>10</v>
      </c>
      <c r="S121" s="19" t="s">
        <v>36</v>
      </c>
      <c r="T121" s="21">
        <v>4</v>
      </c>
      <c r="U121" s="19">
        <v>8</v>
      </c>
      <c r="V121" s="19">
        <v>0</v>
      </c>
      <c r="W121" s="19">
        <v>0</v>
      </c>
      <c r="X121" s="22" t="s">
        <v>37</v>
      </c>
      <c r="Y121" s="22" t="s">
        <v>37</v>
      </c>
      <c r="Z121" s="22" t="s">
        <v>424</v>
      </c>
      <c r="AA121" s="25" t="s">
        <v>39</v>
      </c>
    </row>
    <row r="122" spans="1:27" ht="25.5" x14ac:dyDescent="0.25">
      <c r="A122" s="11">
        <v>118</v>
      </c>
      <c r="B122" s="19" t="s">
        <v>26</v>
      </c>
      <c r="C122" s="19" t="s">
        <v>27</v>
      </c>
      <c r="D122" s="19">
        <v>1</v>
      </c>
      <c r="E122" s="20" t="s">
        <v>28</v>
      </c>
      <c r="F122" s="19" t="s">
        <v>29</v>
      </c>
      <c r="G122" s="19" t="s">
        <v>30</v>
      </c>
      <c r="H122" s="19" t="s">
        <v>26</v>
      </c>
      <c r="I122" s="19" t="s">
        <v>85</v>
      </c>
      <c r="J122" s="19" t="s">
        <v>434</v>
      </c>
      <c r="K122" s="19" t="s">
        <v>435</v>
      </c>
      <c r="L122" s="19">
        <v>78</v>
      </c>
      <c r="M122" s="20" t="s">
        <v>50</v>
      </c>
      <c r="N122" s="19" t="s">
        <v>49</v>
      </c>
      <c r="O122" s="19">
        <v>133638093</v>
      </c>
      <c r="P122" s="20" t="s">
        <v>436</v>
      </c>
      <c r="Q122" s="20" t="s">
        <v>437</v>
      </c>
      <c r="R122" s="19">
        <v>16</v>
      </c>
      <c r="S122" s="19" t="s">
        <v>36</v>
      </c>
      <c r="T122" s="21">
        <v>1578</v>
      </c>
      <c r="U122" s="19">
        <v>1633</v>
      </c>
      <c r="V122" s="19">
        <v>1720</v>
      </c>
      <c r="W122" s="19">
        <v>1720</v>
      </c>
      <c r="X122" s="22" t="s">
        <v>37</v>
      </c>
      <c r="Y122" s="22" t="s">
        <v>37</v>
      </c>
      <c r="Z122" s="22" t="s">
        <v>438</v>
      </c>
      <c r="AA122" s="25" t="s">
        <v>39</v>
      </c>
    </row>
    <row r="123" spans="1:27" ht="25.5" x14ac:dyDescent="0.25">
      <c r="A123" s="11">
        <v>119</v>
      </c>
      <c r="B123" s="19" t="s">
        <v>26</v>
      </c>
      <c r="C123" s="19" t="s">
        <v>27</v>
      </c>
      <c r="D123" s="19">
        <v>1</v>
      </c>
      <c r="E123" s="20" t="s">
        <v>28</v>
      </c>
      <c r="F123" s="19" t="s">
        <v>29</v>
      </c>
      <c r="G123" s="19" t="s">
        <v>30</v>
      </c>
      <c r="H123" s="19" t="s">
        <v>26</v>
      </c>
      <c r="I123" s="19" t="s">
        <v>85</v>
      </c>
      <c r="J123" s="19" t="s">
        <v>439</v>
      </c>
      <c r="K123" s="19" t="s">
        <v>245</v>
      </c>
      <c r="L123" s="19">
        <v>26</v>
      </c>
      <c r="M123" s="20" t="s">
        <v>28</v>
      </c>
      <c r="N123" s="19" t="s">
        <v>29</v>
      </c>
      <c r="O123" s="19">
        <v>133620089</v>
      </c>
      <c r="P123" s="20" t="s">
        <v>440</v>
      </c>
      <c r="Q123" s="20" t="s">
        <v>441</v>
      </c>
      <c r="R123" s="19">
        <v>16</v>
      </c>
      <c r="S123" s="19" t="s">
        <v>36</v>
      </c>
      <c r="T123" s="21">
        <v>8638</v>
      </c>
      <c r="U123" s="19">
        <v>14668</v>
      </c>
      <c r="V123" s="19">
        <v>8616</v>
      </c>
      <c r="W123" s="19">
        <v>8616</v>
      </c>
      <c r="X123" s="22" t="s">
        <v>37</v>
      </c>
      <c r="Y123" s="22" t="s">
        <v>37</v>
      </c>
      <c r="Z123" s="22" t="s">
        <v>438</v>
      </c>
      <c r="AA123" s="25" t="s">
        <v>39</v>
      </c>
    </row>
    <row r="124" spans="1:27" ht="25.5" x14ac:dyDescent="0.25">
      <c r="A124" s="11">
        <v>120</v>
      </c>
      <c r="B124" s="19" t="s">
        <v>26</v>
      </c>
      <c r="C124" s="19" t="s">
        <v>27</v>
      </c>
      <c r="D124" s="19">
        <v>1</v>
      </c>
      <c r="E124" s="20" t="s">
        <v>28</v>
      </c>
      <c r="F124" s="19" t="s">
        <v>29</v>
      </c>
      <c r="G124" s="19" t="s">
        <v>30</v>
      </c>
      <c r="H124" s="19" t="s">
        <v>26</v>
      </c>
      <c r="I124" s="19" t="s">
        <v>85</v>
      </c>
      <c r="J124" s="19" t="s">
        <v>442</v>
      </c>
      <c r="K124" s="19" t="s">
        <v>75</v>
      </c>
      <c r="L124" s="19" t="s">
        <v>443</v>
      </c>
      <c r="M124" s="20" t="s">
        <v>28</v>
      </c>
      <c r="N124" s="19" t="s">
        <v>29</v>
      </c>
      <c r="O124" s="19">
        <v>133630124</v>
      </c>
      <c r="P124" s="20" t="s">
        <v>444</v>
      </c>
      <c r="Q124" s="20" t="s">
        <v>445</v>
      </c>
      <c r="R124" s="19">
        <v>16</v>
      </c>
      <c r="S124" s="19" t="s">
        <v>36</v>
      </c>
      <c r="T124" s="21">
        <v>17765</v>
      </c>
      <c r="U124" s="19">
        <v>7961</v>
      </c>
      <c r="V124" s="19">
        <v>4392</v>
      </c>
      <c r="W124" s="19">
        <v>4392</v>
      </c>
      <c r="X124" s="22" t="s">
        <v>37</v>
      </c>
      <c r="Y124" s="22" t="s">
        <v>37</v>
      </c>
      <c r="Z124" s="22" t="s">
        <v>424</v>
      </c>
      <c r="AA124" s="25" t="s">
        <v>39</v>
      </c>
    </row>
    <row r="125" spans="1:27" ht="25.5" x14ac:dyDescent="0.25">
      <c r="A125" s="11">
        <v>121</v>
      </c>
      <c r="B125" s="19" t="s">
        <v>26</v>
      </c>
      <c r="C125" s="19" t="s">
        <v>27</v>
      </c>
      <c r="D125" s="19">
        <v>1</v>
      </c>
      <c r="E125" s="20" t="s">
        <v>28</v>
      </c>
      <c r="F125" s="19" t="s">
        <v>29</v>
      </c>
      <c r="G125" s="19" t="s">
        <v>30</v>
      </c>
      <c r="H125" s="19" t="s">
        <v>26</v>
      </c>
      <c r="I125" s="19" t="s">
        <v>85</v>
      </c>
      <c r="J125" s="19" t="s">
        <v>446</v>
      </c>
      <c r="K125" s="19" t="s">
        <v>447</v>
      </c>
      <c r="L125" s="19">
        <v>1</v>
      </c>
      <c r="M125" s="20" t="s">
        <v>28</v>
      </c>
      <c r="N125" s="19" t="s">
        <v>29</v>
      </c>
      <c r="O125" s="19">
        <v>131327118</v>
      </c>
      <c r="P125" s="20" t="s">
        <v>448</v>
      </c>
      <c r="Q125" s="20" t="s">
        <v>449</v>
      </c>
      <c r="R125" s="19">
        <v>16</v>
      </c>
      <c r="S125" s="19" t="s">
        <v>45</v>
      </c>
      <c r="T125" s="21">
        <v>13949</v>
      </c>
      <c r="U125" s="19">
        <v>12080</v>
      </c>
      <c r="V125" s="22">
        <v>14021</v>
      </c>
      <c r="W125" s="22" t="s">
        <v>37</v>
      </c>
      <c r="X125" s="23">
        <f>V125*0.35</f>
        <v>4907.3499999999995</v>
      </c>
      <c r="Y125" s="23">
        <f>V125-X125</f>
        <v>9113.6500000000015</v>
      </c>
      <c r="Z125" s="22" t="s">
        <v>450</v>
      </c>
      <c r="AA125" s="25" t="s">
        <v>39</v>
      </c>
    </row>
    <row r="126" spans="1:27" ht="25.5" x14ac:dyDescent="0.25">
      <c r="A126" s="11">
        <v>122</v>
      </c>
      <c r="B126" s="19" t="s">
        <v>26</v>
      </c>
      <c r="C126" s="19" t="s">
        <v>27</v>
      </c>
      <c r="D126" s="19">
        <v>1</v>
      </c>
      <c r="E126" s="20" t="s">
        <v>28</v>
      </c>
      <c r="F126" s="19" t="s">
        <v>29</v>
      </c>
      <c r="G126" s="19" t="s">
        <v>30</v>
      </c>
      <c r="H126" s="19" t="s">
        <v>26</v>
      </c>
      <c r="I126" s="19" t="s">
        <v>85</v>
      </c>
      <c r="J126" s="19" t="s">
        <v>451</v>
      </c>
      <c r="K126" s="19" t="s">
        <v>296</v>
      </c>
      <c r="L126" s="19">
        <v>50</v>
      </c>
      <c r="M126" s="20" t="s">
        <v>28</v>
      </c>
      <c r="N126" s="19" t="s">
        <v>29</v>
      </c>
      <c r="O126" s="19">
        <v>133621100</v>
      </c>
      <c r="P126" s="20" t="s">
        <v>452</v>
      </c>
      <c r="Q126" s="20" t="s">
        <v>453</v>
      </c>
      <c r="R126" s="19">
        <v>16</v>
      </c>
      <c r="S126" s="19" t="s">
        <v>45</v>
      </c>
      <c r="T126" s="21">
        <v>10553</v>
      </c>
      <c r="U126" s="19">
        <v>9445</v>
      </c>
      <c r="V126" s="22">
        <v>12291</v>
      </c>
      <c r="W126" s="22" t="s">
        <v>37</v>
      </c>
      <c r="X126" s="23">
        <f>V126*0.35</f>
        <v>4301.8499999999995</v>
      </c>
      <c r="Y126" s="23">
        <f>V126-X126</f>
        <v>7989.1500000000005</v>
      </c>
      <c r="Z126" s="22" t="s">
        <v>450</v>
      </c>
      <c r="AA126" s="25" t="s">
        <v>39</v>
      </c>
    </row>
    <row r="127" spans="1:27" ht="25.5" x14ac:dyDescent="0.25">
      <c r="A127" s="11">
        <v>123</v>
      </c>
      <c r="B127" s="19" t="s">
        <v>26</v>
      </c>
      <c r="C127" s="19" t="s">
        <v>27</v>
      </c>
      <c r="D127" s="19">
        <v>1</v>
      </c>
      <c r="E127" s="20" t="s">
        <v>28</v>
      </c>
      <c r="F127" s="19" t="s">
        <v>29</v>
      </c>
      <c r="G127" s="19" t="s">
        <v>30</v>
      </c>
      <c r="H127" s="19" t="s">
        <v>26</v>
      </c>
      <c r="I127" s="19" t="s">
        <v>85</v>
      </c>
      <c r="J127" s="19" t="s">
        <v>454</v>
      </c>
      <c r="K127" s="19" t="s">
        <v>162</v>
      </c>
      <c r="L127" s="19" t="s">
        <v>455</v>
      </c>
      <c r="M127" s="20" t="s">
        <v>28</v>
      </c>
      <c r="N127" s="19" t="s">
        <v>29</v>
      </c>
      <c r="O127" s="19">
        <v>133629043</v>
      </c>
      <c r="P127" s="20" t="s">
        <v>456</v>
      </c>
      <c r="Q127" s="20" t="s">
        <v>457</v>
      </c>
      <c r="R127" s="19">
        <v>10</v>
      </c>
      <c r="S127" s="19" t="s">
        <v>36</v>
      </c>
      <c r="T127" s="21">
        <v>1280</v>
      </c>
      <c r="U127" s="19">
        <v>5841</v>
      </c>
      <c r="V127" s="19">
        <v>5138</v>
      </c>
      <c r="W127" s="19">
        <v>5138</v>
      </c>
      <c r="X127" s="22" t="s">
        <v>37</v>
      </c>
      <c r="Y127" s="22" t="s">
        <v>37</v>
      </c>
      <c r="Z127" s="22" t="s">
        <v>450</v>
      </c>
      <c r="AA127" s="25" t="s">
        <v>39</v>
      </c>
    </row>
    <row r="128" spans="1:27" ht="25.5" x14ac:dyDescent="0.25">
      <c r="A128" s="11">
        <v>124</v>
      </c>
      <c r="B128" s="19" t="s">
        <v>26</v>
      </c>
      <c r="C128" s="19" t="s">
        <v>27</v>
      </c>
      <c r="D128" s="19">
        <v>1</v>
      </c>
      <c r="E128" s="20" t="s">
        <v>28</v>
      </c>
      <c r="F128" s="19" t="s">
        <v>29</v>
      </c>
      <c r="G128" s="19" t="s">
        <v>30</v>
      </c>
      <c r="H128" s="19" t="s">
        <v>26</v>
      </c>
      <c r="I128" s="19" t="s">
        <v>85</v>
      </c>
      <c r="J128" s="19" t="s">
        <v>458</v>
      </c>
      <c r="K128" s="19" t="s">
        <v>459</v>
      </c>
      <c r="L128" s="19" t="s">
        <v>460</v>
      </c>
      <c r="M128" s="20" t="s">
        <v>50</v>
      </c>
      <c r="N128" s="19" t="s">
        <v>49</v>
      </c>
      <c r="O128" s="19">
        <v>133642065</v>
      </c>
      <c r="P128" s="20" t="s">
        <v>461</v>
      </c>
      <c r="Q128" s="20" t="s">
        <v>462</v>
      </c>
      <c r="R128" s="19">
        <v>10</v>
      </c>
      <c r="S128" s="19" t="s">
        <v>45</v>
      </c>
      <c r="T128" s="21">
        <v>2055</v>
      </c>
      <c r="U128" s="19">
        <v>1776</v>
      </c>
      <c r="V128" s="22">
        <v>1503</v>
      </c>
      <c r="W128" s="22" t="s">
        <v>37</v>
      </c>
      <c r="X128" s="23">
        <f>V128*0.35</f>
        <v>526.04999999999995</v>
      </c>
      <c r="Y128" s="23">
        <f>V128-X128</f>
        <v>976.95</v>
      </c>
      <c r="Z128" s="22" t="s">
        <v>450</v>
      </c>
      <c r="AA128" s="25" t="s">
        <v>39</v>
      </c>
    </row>
    <row r="129" spans="1:29" ht="25.5" x14ac:dyDescent="0.25">
      <c r="A129" s="11">
        <v>125</v>
      </c>
      <c r="B129" s="19" t="s">
        <v>26</v>
      </c>
      <c r="C129" s="19" t="s">
        <v>27</v>
      </c>
      <c r="D129" s="19">
        <v>1</v>
      </c>
      <c r="E129" s="20" t="s">
        <v>28</v>
      </c>
      <c r="F129" s="19" t="s">
        <v>29</v>
      </c>
      <c r="G129" s="19" t="s">
        <v>30</v>
      </c>
      <c r="H129" s="19" t="s">
        <v>26</v>
      </c>
      <c r="I129" s="19" t="s">
        <v>85</v>
      </c>
      <c r="J129" s="19" t="s">
        <v>463</v>
      </c>
      <c r="K129" s="19" t="s">
        <v>310</v>
      </c>
      <c r="L129" s="19">
        <v>14</v>
      </c>
      <c r="M129" s="20" t="s">
        <v>28</v>
      </c>
      <c r="N129" s="19" t="s">
        <v>29</v>
      </c>
      <c r="O129" s="19">
        <v>133606022</v>
      </c>
      <c r="P129" s="20" t="s">
        <v>464</v>
      </c>
      <c r="Q129" s="20" t="s">
        <v>465</v>
      </c>
      <c r="R129" s="19">
        <v>8.5</v>
      </c>
      <c r="S129" s="19" t="s">
        <v>36</v>
      </c>
      <c r="T129" s="21">
        <v>9024</v>
      </c>
      <c r="U129" s="19">
        <v>4602</v>
      </c>
      <c r="V129" s="19">
        <v>1564</v>
      </c>
      <c r="W129" s="19">
        <v>1564</v>
      </c>
      <c r="X129" s="22" t="s">
        <v>37</v>
      </c>
      <c r="Y129" s="22" t="s">
        <v>37</v>
      </c>
      <c r="Z129" s="22" t="s">
        <v>450</v>
      </c>
      <c r="AA129" s="25" t="s">
        <v>39</v>
      </c>
    </row>
    <row r="130" spans="1:29" ht="25.5" x14ac:dyDescent="0.25">
      <c r="A130" s="11">
        <v>126</v>
      </c>
      <c r="B130" s="19" t="s">
        <v>26</v>
      </c>
      <c r="C130" s="19" t="s">
        <v>27</v>
      </c>
      <c r="D130" s="19">
        <v>1</v>
      </c>
      <c r="E130" s="20" t="s">
        <v>28</v>
      </c>
      <c r="F130" s="19" t="s">
        <v>29</v>
      </c>
      <c r="G130" s="19" t="s">
        <v>30</v>
      </c>
      <c r="H130" s="19" t="s">
        <v>26</v>
      </c>
      <c r="I130" s="19" t="s">
        <v>85</v>
      </c>
      <c r="J130" s="19" t="s">
        <v>466</v>
      </c>
      <c r="K130" s="19" t="s">
        <v>49</v>
      </c>
      <c r="L130" s="19">
        <v>77</v>
      </c>
      <c r="M130" s="20" t="s">
        <v>50</v>
      </c>
      <c r="N130" s="19" t="s">
        <v>49</v>
      </c>
      <c r="O130" s="19">
        <v>133634166</v>
      </c>
      <c r="P130" s="20" t="s">
        <v>467</v>
      </c>
      <c r="Q130" s="20" t="s">
        <v>468</v>
      </c>
      <c r="R130" s="19">
        <v>16</v>
      </c>
      <c r="S130" s="19" t="s">
        <v>36</v>
      </c>
      <c r="T130" s="21">
        <v>9768</v>
      </c>
      <c r="U130" s="19">
        <v>10623</v>
      </c>
      <c r="V130" s="19">
        <v>10648</v>
      </c>
      <c r="W130" s="19">
        <v>10648</v>
      </c>
      <c r="X130" s="22" t="s">
        <v>37</v>
      </c>
      <c r="Y130" s="22" t="s">
        <v>37</v>
      </c>
      <c r="Z130" s="22" t="s">
        <v>450</v>
      </c>
      <c r="AA130" s="25" t="s">
        <v>39</v>
      </c>
    </row>
    <row r="131" spans="1:29" ht="25.5" x14ac:dyDescent="0.25">
      <c r="A131" s="11">
        <v>127</v>
      </c>
      <c r="B131" s="19" t="s">
        <v>26</v>
      </c>
      <c r="C131" s="19" t="s">
        <v>27</v>
      </c>
      <c r="D131" s="19">
        <v>1</v>
      </c>
      <c r="E131" s="20" t="s">
        <v>28</v>
      </c>
      <c r="F131" s="19" t="s">
        <v>29</v>
      </c>
      <c r="G131" s="19" t="s">
        <v>30</v>
      </c>
      <c r="H131" s="19" t="s">
        <v>26</v>
      </c>
      <c r="I131" s="19" t="s">
        <v>85</v>
      </c>
      <c r="J131" s="19" t="s">
        <v>469</v>
      </c>
      <c r="K131" s="19" t="s">
        <v>317</v>
      </c>
      <c r="L131" s="19" t="s">
        <v>470</v>
      </c>
      <c r="M131" s="20" t="s">
        <v>28</v>
      </c>
      <c r="N131" s="19" t="s">
        <v>29</v>
      </c>
      <c r="O131" s="19">
        <v>133632112</v>
      </c>
      <c r="P131" s="20" t="s">
        <v>471</v>
      </c>
      <c r="Q131" s="20" t="s">
        <v>472</v>
      </c>
      <c r="R131" s="19">
        <v>10</v>
      </c>
      <c r="S131" s="19" t="s">
        <v>36</v>
      </c>
      <c r="T131" s="21">
        <v>11700</v>
      </c>
      <c r="U131" s="19">
        <v>7505</v>
      </c>
      <c r="V131" s="19">
        <v>10357</v>
      </c>
      <c r="W131" s="19">
        <v>10357</v>
      </c>
      <c r="X131" s="22" t="s">
        <v>37</v>
      </c>
      <c r="Y131" s="22" t="s">
        <v>37</v>
      </c>
      <c r="Z131" s="22" t="s">
        <v>450</v>
      </c>
      <c r="AA131" s="25" t="s">
        <v>39</v>
      </c>
    </row>
    <row r="132" spans="1:29" ht="25.5" x14ac:dyDescent="0.25">
      <c r="A132" s="11">
        <v>128</v>
      </c>
      <c r="B132" s="19" t="s">
        <v>26</v>
      </c>
      <c r="C132" s="19" t="s">
        <v>27</v>
      </c>
      <c r="D132" s="19">
        <v>1</v>
      </c>
      <c r="E132" s="20" t="s">
        <v>28</v>
      </c>
      <c r="F132" s="19" t="s">
        <v>29</v>
      </c>
      <c r="G132" s="19" t="s">
        <v>30</v>
      </c>
      <c r="H132" s="19" t="s">
        <v>26</v>
      </c>
      <c r="I132" s="19" t="s">
        <v>85</v>
      </c>
      <c r="J132" s="19" t="s">
        <v>473</v>
      </c>
      <c r="K132" s="19" t="s">
        <v>42</v>
      </c>
      <c r="L132" s="19" t="s">
        <v>474</v>
      </c>
      <c r="M132" s="20" t="s">
        <v>28</v>
      </c>
      <c r="N132" s="19" t="s">
        <v>29</v>
      </c>
      <c r="O132" s="19">
        <v>133607131</v>
      </c>
      <c r="P132" s="20" t="s">
        <v>475</v>
      </c>
      <c r="Q132" s="20" t="s">
        <v>476</v>
      </c>
      <c r="R132" s="19">
        <v>16</v>
      </c>
      <c r="S132" s="19" t="s">
        <v>36</v>
      </c>
      <c r="T132" s="21">
        <v>799</v>
      </c>
      <c r="U132" s="19">
        <v>239</v>
      </c>
      <c r="V132" s="19">
        <v>1166</v>
      </c>
      <c r="W132" s="19">
        <v>1166</v>
      </c>
      <c r="X132" s="22" t="s">
        <v>37</v>
      </c>
      <c r="Y132" s="22" t="s">
        <v>37</v>
      </c>
      <c r="Z132" s="22" t="s">
        <v>450</v>
      </c>
      <c r="AA132" s="25" t="s">
        <v>39</v>
      </c>
    </row>
    <row r="133" spans="1:29" ht="25.5" x14ac:dyDescent="0.25">
      <c r="A133" s="11">
        <v>129</v>
      </c>
      <c r="B133" s="19" t="s">
        <v>26</v>
      </c>
      <c r="C133" s="19" t="s">
        <v>27</v>
      </c>
      <c r="D133" s="19">
        <v>1</v>
      </c>
      <c r="E133" s="20" t="s">
        <v>28</v>
      </c>
      <c r="F133" s="19" t="s">
        <v>29</v>
      </c>
      <c r="G133" s="19" t="s">
        <v>30</v>
      </c>
      <c r="H133" s="19" t="s">
        <v>26</v>
      </c>
      <c r="I133" s="19" t="s">
        <v>85</v>
      </c>
      <c r="J133" s="19" t="s">
        <v>477</v>
      </c>
      <c r="K133" s="19" t="s">
        <v>320</v>
      </c>
      <c r="L133" s="19" t="s">
        <v>478</v>
      </c>
      <c r="M133" s="20" t="s">
        <v>28</v>
      </c>
      <c r="N133" s="19" t="s">
        <v>29</v>
      </c>
      <c r="O133" s="19">
        <v>133603081</v>
      </c>
      <c r="P133" s="20" t="s">
        <v>479</v>
      </c>
      <c r="Q133" s="20" t="s">
        <v>480</v>
      </c>
      <c r="R133" s="19">
        <v>14</v>
      </c>
      <c r="S133" s="19" t="s">
        <v>45</v>
      </c>
      <c r="T133" s="21">
        <v>1601</v>
      </c>
      <c r="U133" s="19">
        <v>1519</v>
      </c>
      <c r="V133" s="22">
        <v>1821</v>
      </c>
      <c r="W133" s="22" t="s">
        <v>37</v>
      </c>
      <c r="X133" s="23">
        <f>V133*0.35</f>
        <v>637.34999999999991</v>
      </c>
      <c r="Y133" s="23">
        <f>V133-X133</f>
        <v>1183.6500000000001</v>
      </c>
      <c r="Z133" s="22" t="s">
        <v>450</v>
      </c>
      <c r="AA133" s="25" t="s">
        <v>39</v>
      </c>
    </row>
    <row r="134" spans="1:29" ht="28.15" customHeight="1" x14ac:dyDescent="0.25">
      <c r="A134" s="11">
        <v>130</v>
      </c>
      <c r="B134" s="19" t="s">
        <v>26</v>
      </c>
      <c r="C134" s="19" t="s">
        <v>27</v>
      </c>
      <c r="D134" s="19">
        <v>1</v>
      </c>
      <c r="E134" s="20" t="s">
        <v>28</v>
      </c>
      <c r="F134" s="19" t="s">
        <v>29</v>
      </c>
      <c r="G134" s="19" t="s">
        <v>30</v>
      </c>
      <c r="H134" s="19" t="s">
        <v>26</v>
      </c>
      <c r="I134" s="19" t="s">
        <v>85</v>
      </c>
      <c r="J134" s="19" t="s">
        <v>481</v>
      </c>
      <c r="K134" s="19" t="s">
        <v>90</v>
      </c>
      <c r="L134" s="36" t="s">
        <v>482</v>
      </c>
      <c r="M134" s="20" t="s">
        <v>28</v>
      </c>
      <c r="N134" s="19" t="s">
        <v>29</v>
      </c>
      <c r="O134" s="19">
        <v>131316100</v>
      </c>
      <c r="P134" s="20" t="s">
        <v>483</v>
      </c>
      <c r="Q134" s="20" t="s">
        <v>484</v>
      </c>
      <c r="R134" s="19">
        <v>4</v>
      </c>
      <c r="S134" s="19" t="s">
        <v>45</v>
      </c>
      <c r="T134" s="21">
        <v>2202</v>
      </c>
      <c r="U134" s="19">
        <v>2513</v>
      </c>
      <c r="V134" s="22">
        <v>1683</v>
      </c>
      <c r="W134" s="22" t="s">
        <v>37</v>
      </c>
      <c r="X134" s="23">
        <f>V134*0.35</f>
        <v>589.04999999999995</v>
      </c>
      <c r="Y134" s="23">
        <f>V134-X134</f>
        <v>1093.95</v>
      </c>
      <c r="Z134" s="19" t="s">
        <v>481</v>
      </c>
      <c r="AA134" s="25" t="s">
        <v>39</v>
      </c>
    </row>
    <row r="135" spans="1:29" ht="27.6" customHeight="1" x14ac:dyDescent="0.25">
      <c r="A135" s="11">
        <v>131</v>
      </c>
      <c r="B135" s="19" t="s">
        <v>26</v>
      </c>
      <c r="C135" s="19" t="s">
        <v>27</v>
      </c>
      <c r="D135" s="19">
        <v>1</v>
      </c>
      <c r="E135" s="20" t="s">
        <v>28</v>
      </c>
      <c r="F135" s="19" t="s">
        <v>29</v>
      </c>
      <c r="G135" s="19" t="s">
        <v>30</v>
      </c>
      <c r="H135" s="19" t="s">
        <v>26</v>
      </c>
      <c r="I135" s="19" t="s">
        <v>85</v>
      </c>
      <c r="J135" s="19" t="s">
        <v>485</v>
      </c>
      <c r="K135" s="19" t="s">
        <v>90</v>
      </c>
      <c r="L135" s="19">
        <v>1</v>
      </c>
      <c r="M135" s="20" t="s">
        <v>28</v>
      </c>
      <c r="N135" s="19" t="s">
        <v>29</v>
      </c>
      <c r="O135" s="19">
        <v>131316101</v>
      </c>
      <c r="P135" s="20" t="s">
        <v>486</v>
      </c>
      <c r="Q135" s="20" t="s">
        <v>487</v>
      </c>
      <c r="R135" s="19">
        <v>20</v>
      </c>
      <c r="S135" s="19" t="s">
        <v>45</v>
      </c>
      <c r="T135" s="21">
        <v>43702</v>
      </c>
      <c r="U135" s="19">
        <v>40399</v>
      </c>
      <c r="V135" s="22">
        <v>29940</v>
      </c>
      <c r="W135" s="22" t="s">
        <v>37</v>
      </c>
      <c r="X135" s="23">
        <f>V135*0.35</f>
        <v>10479</v>
      </c>
      <c r="Y135" s="23">
        <f>V135-X135</f>
        <v>19461</v>
      </c>
      <c r="Z135" s="19" t="s">
        <v>485</v>
      </c>
      <c r="AA135" s="25" t="s">
        <v>39</v>
      </c>
    </row>
    <row r="136" spans="1:29" ht="25.5" x14ac:dyDescent="0.25">
      <c r="A136" s="11">
        <v>132</v>
      </c>
      <c r="B136" s="19" t="s">
        <v>26</v>
      </c>
      <c r="C136" s="19" t="s">
        <v>27</v>
      </c>
      <c r="D136" s="19">
        <v>1</v>
      </c>
      <c r="E136" s="20" t="s">
        <v>28</v>
      </c>
      <c r="F136" s="19" t="s">
        <v>29</v>
      </c>
      <c r="G136" s="19" t="s">
        <v>30</v>
      </c>
      <c r="H136" s="19" t="s">
        <v>26</v>
      </c>
      <c r="I136" s="19" t="s">
        <v>85</v>
      </c>
      <c r="J136" s="19" t="s">
        <v>488</v>
      </c>
      <c r="K136" s="19" t="s">
        <v>125</v>
      </c>
      <c r="L136" s="19">
        <v>1</v>
      </c>
      <c r="M136" s="20" t="s">
        <v>28</v>
      </c>
      <c r="N136" s="19" t="s">
        <v>29</v>
      </c>
      <c r="O136" s="19">
        <v>131306114</v>
      </c>
      <c r="P136" s="20" t="s">
        <v>489</v>
      </c>
      <c r="Q136" s="20" t="s">
        <v>490</v>
      </c>
      <c r="R136" s="19">
        <v>26</v>
      </c>
      <c r="S136" s="19" t="s">
        <v>45</v>
      </c>
      <c r="T136" s="21">
        <v>21510</v>
      </c>
      <c r="U136" s="19">
        <v>18022</v>
      </c>
      <c r="V136" s="22">
        <v>17685</v>
      </c>
      <c r="W136" s="22" t="s">
        <v>37</v>
      </c>
      <c r="X136" s="23">
        <f>V136*0.35</f>
        <v>6189.75</v>
      </c>
      <c r="Y136" s="23">
        <f>V136-X136</f>
        <v>11495.25</v>
      </c>
      <c r="Z136" s="19" t="s">
        <v>488</v>
      </c>
      <c r="AA136" s="25" t="s">
        <v>39</v>
      </c>
    </row>
    <row r="137" spans="1:29" ht="25.5" x14ac:dyDescent="0.25">
      <c r="A137" s="11">
        <v>133</v>
      </c>
      <c r="B137" s="19" t="s">
        <v>26</v>
      </c>
      <c r="C137" s="19" t="s">
        <v>27</v>
      </c>
      <c r="D137" s="19">
        <v>1</v>
      </c>
      <c r="E137" s="20" t="s">
        <v>28</v>
      </c>
      <c r="F137" s="19" t="s">
        <v>29</v>
      </c>
      <c r="G137" s="19" t="s">
        <v>30</v>
      </c>
      <c r="H137" s="19" t="s">
        <v>26</v>
      </c>
      <c r="I137" s="19" t="s">
        <v>85</v>
      </c>
      <c r="J137" s="19" t="s">
        <v>491</v>
      </c>
      <c r="K137" s="19" t="s">
        <v>492</v>
      </c>
      <c r="L137" s="19">
        <v>1</v>
      </c>
      <c r="M137" s="20" t="s">
        <v>28</v>
      </c>
      <c r="N137" s="19" t="s">
        <v>29</v>
      </c>
      <c r="O137" s="19">
        <v>131327120</v>
      </c>
      <c r="P137" s="20" t="s">
        <v>493</v>
      </c>
      <c r="Q137" s="20" t="s">
        <v>494</v>
      </c>
      <c r="R137" s="19">
        <v>6</v>
      </c>
      <c r="S137" s="19" t="s">
        <v>36</v>
      </c>
      <c r="T137" s="21">
        <v>10</v>
      </c>
      <c r="U137" s="19">
        <v>1</v>
      </c>
      <c r="V137" s="19">
        <v>10</v>
      </c>
      <c r="W137" s="19">
        <v>10</v>
      </c>
      <c r="X137" s="22" t="s">
        <v>37</v>
      </c>
      <c r="Y137" s="22" t="s">
        <v>37</v>
      </c>
      <c r="Z137" s="22" t="s">
        <v>495</v>
      </c>
      <c r="AA137" s="25" t="s">
        <v>39</v>
      </c>
    </row>
    <row r="138" spans="1:29" ht="25.5" x14ac:dyDescent="0.25">
      <c r="A138" s="11">
        <v>134</v>
      </c>
      <c r="B138" s="19" t="s">
        <v>26</v>
      </c>
      <c r="C138" s="19" t="s">
        <v>27</v>
      </c>
      <c r="D138" s="19">
        <v>1</v>
      </c>
      <c r="E138" s="20" t="s">
        <v>28</v>
      </c>
      <c r="F138" s="19" t="s">
        <v>29</v>
      </c>
      <c r="G138" s="19" t="s">
        <v>30</v>
      </c>
      <c r="H138" s="19" t="s">
        <v>26</v>
      </c>
      <c r="I138" s="19" t="s">
        <v>85</v>
      </c>
      <c r="J138" s="19" t="s">
        <v>496</v>
      </c>
      <c r="K138" s="19" t="s">
        <v>356</v>
      </c>
      <c r="L138" s="19">
        <v>77</v>
      </c>
      <c r="M138" s="20" t="s">
        <v>50</v>
      </c>
      <c r="N138" s="19" t="s">
        <v>49</v>
      </c>
      <c r="O138" s="37">
        <v>130771196</v>
      </c>
      <c r="P138" s="38" t="s">
        <v>497</v>
      </c>
      <c r="Q138" s="38" t="s">
        <v>498</v>
      </c>
      <c r="R138" s="37">
        <v>10</v>
      </c>
      <c r="S138" s="37" t="s">
        <v>36</v>
      </c>
      <c r="T138" s="30">
        <v>2441</v>
      </c>
      <c r="U138" s="37">
        <v>214</v>
      </c>
      <c r="V138" s="37">
        <v>1854</v>
      </c>
      <c r="W138" s="37">
        <v>1854</v>
      </c>
      <c r="X138" s="22" t="s">
        <v>37</v>
      </c>
      <c r="Y138" s="22" t="s">
        <v>37</v>
      </c>
      <c r="Z138" s="39" t="s">
        <v>499</v>
      </c>
      <c r="AA138" s="40" t="s">
        <v>39</v>
      </c>
    </row>
    <row r="139" spans="1:29" ht="25.5" x14ac:dyDescent="0.25">
      <c r="A139" s="11">
        <v>135</v>
      </c>
      <c r="B139" s="19" t="s">
        <v>26</v>
      </c>
      <c r="C139" s="19" t="s">
        <v>27</v>
      </c>
      <c r="D139" s="19">
        <v>1</v>
      </c>
      <c r="E139" s="20" t="s">
        <v>28</v>
      </c>
      <c r="F139" s="19" t="s">
        <v>29</v>
      </c>
      <c r="G139" s="19" t="s">
        <v>30</v>
      </c>
      <c r="H139" s="19" t="s">
        <v>26</v>
      </c>
      <c r="I139" s="19" t="s">
        <v>85</v>
      </c>
      <c r="J139" s="26" t="s">
        <v>500</v>
      </c>
      <c r="K139" s="41" t="s">
        <v>501</v>
      </c>
      <c r="L139" s="29" t="s">
        <v>502</v>
      </c>
      <c r="M139" s="26" t="s">
        <v>28</v>
      </c>
      <c r="N139" s="42" t="s">
        <v>29</v>
      </c>
      <c r="O139" s="26">
        <v>130771236</v>
      </c>
      <c r="P139" s="43" t="s">
        <v>503</v>
      </c>
      <c r="Q139" s="27">
        <v>56630327</v>
      </c>
      <c r="R139" s="26">
        <v>4</v>
      </c>
      <c r="S139" s="26" t="s">
        <v>36</v>
      </c>
      <c r="T139" s="19" t="s">
        <v>420</v>
      </c>
      <c r="U139" s="19" t="s">
        <v>420</v>
      </c>
      <c r="V139" s="19">
        <v>167</v>
      </c>
      <c r="W139" s="19">
        <v>167</v>
      </c>
      <c r="X139" s="22" t="s">
        <v>37</v>
      </c>
      <c r="Y139" s="22" t="s">
        <v>37</v>
      </c>
      <c r="Z139" s="26" t="s">
        <v>504</v>
      </c>
      <c r="AA139" s="40" t="s">
        <v>39</v>
      </c>
    </row>
    <row r="140" spans="1:29" ht="25.5" x14ac:dyDescent="0.25">
      <c r="A140" s="11">
        <v>136</v>
      </c>
      <c r="B140" s="19" t="s">
        <v>26</v>
      </c>
      <c r="C140" s="19" t="s">
        <v>27</v>
      </c>
      <c r="D140" s="19">
        <v>1</v>
      </c>
      <c r="E140" s="20" t="s">
        <v>28</v>
      </c>
      <c r="F140" s="34" t="s">
        <v>29</v>
      </c>
      <c r="G140" s="19" t="s">
        <v>30</v>
      </c>
      <c r="H140" s="19" t="s">
        <v>26</v>
      </c>
      <c r="I140" s="37" t="s">
        <v>85</v>
      </c>
      <c r="J140" s="29" t="s">
        <v>500</v>
      </c>
      <c r="K140" s="44" t="s">
        <v>505</v>
      </c>
      <c r="L140" s="29" t="s">
        <v>506</v>
      </c>
      <c r="M140" s="29" t="s">
        <v>28</v>
      </c>
      <c r="N140" s="45" t="s">
        <v>29</v>
      </c>
      <c r="O140" s="40">
        <v>130771293</v>
      </c>
      <c r="P140" s="46" t="s">
        <v>507</v>
      </c>
      <c r="Q140" s="47">
        <v>13980427</v>
      </c>
      <c r="R140" s="40">
        <v>7</v>
      </c>
      <c r="S140" s="40" t="s">
        <v>36</v>
      </c>
      <c r="T140" s="37" t="s">
        <v>420</v>
      </c>
      <c r="U140" s="37" t="s">
        <v>420</v>
      </c>
      <c r="V140" s="37">
        <v>227</v>
      </c>
      <c r="W140" s="37">
        <v>227</v>
      </c>
      <c r="X140" s="39" t="s">
        <v>37</v>
      </c>
      <c r="Y140" s="39" t="s">
        <v>37</v>
      </c>
      <c r="Z140" s="29" t="s">
        <v>504</v>
      </c>
      <c r="AA140" s="40" t="s">
        <v>39</v>
      </c>
    </row>
    <row r="141" spans="1:29" ht="25.5" x14ac:dyDescent="0.25">
      <c r="A141" s="11">
        <v>137</v>
      </c>
      <c r="B141" s="48" t="s">
        <v>26</v>
      </c>
      <c r="C141" s="48" t="s">
        <v>27</v>
      </c>
      <c r="D141" s="48">
        <v>1</v>
      </c>
      <c r="E141" s="49" t="s">
        <v>28</v>
      </c>
      <c r="F141" s="48" t="s">
        <v>29</v>
      </c>
      <c r="G141" s="48" t="s">
        <v>30</v>
      </c>
      <c r="H141" s="50" t="s">
        <v>508</v>
      </c>
      <c r="I141" s="48" t="s">
        <v>509</v>
      </c>
      <c r="J141" s="51" t="s">
        <v>510</v>
      </c>
      <c r="K141" s="51" t="s">
        <v>86</v>
      </c>
      <c r="L141" s="51">
        <v>97</v>
      </c>
      <c r="M141" s="51" t="s">
        <v>28</v>
      </c>
      <c r="N141" s="51" t="s">
        <v>29</v>
      </c>
      <c r="O141" s="51">
        <v>130133018</v>
      </c>
      <c r="P141" s="49" t="s">
        <v>511</v>
      </c>
      <c r="Q141" s="52">
        <v>44300195</v>
      </c>
      <c r="R141" s="53">
        <v>80</v>
      </c>
      <c r="S141" s="48" t="s">
        <v>83</v>
      </c>
      <c r="T141" s="48">
        <v>329665</v>
      </c>
      <c r="U141" s="48">
        <v>322563</v>
      </c>
      <c r="V141" s="48">
        <v>320601</v>
      </c>
      <c r="W141" s="48">
        <v>320601</v>
      </c>
      <c r="X141" s="48" t="s">
        <v>37</v>
      </c>
      <c r="Y141" s="48" t="s">
        <v>37</v>
      </c>
      <c r="Z141" s="48" t="s">
        <v>510</v>
      </c>
      <c r="AA141" s="51" t="s">
        <v>39</v>
      </c>
      <c r="AB141" s="54"/>
      <c r="AC141" s="55"/>
    </row>
    <row r="142" spans="1:29" ht="25.5" x14ac:dyDescent="0.25">
      <c r="A142" s="11">
        <v>138</v>
      </c>
      <c r="B142" s="48" t="s">
        <v>26</v>
      </c>
      <c r="C142" s="48" t="s">
        <v>27</v>
      </c>
      <c r="D142" s="48">
        <v>1</v>
      </c>
      <c r="E142" s="49" t="s">
        <v>28</v>
      </c>
      <c r="F142" s="48" t="s">
        <v>29</v>
      </c>
      <c r="G142" s="48" t="s">
        <v>30</v>
      </c>
      <c r="H142" s="50" t="s">
        <v>508</v>
      </c>
      <c r="I142" s="48" t="s">
        <v>509</v>
      </c>
      <c r="J142" s="51" t="s">
        <v>512</v>
      </c>
      <c r="K142" s="51" t="s">
        <v>513</v>
      </c>
      <c r="L142" s="51">
        <v>32</v>
      </c>
      <c r="M142" s="51" t="s">
        <v>28</v>
      </c>
      <c r="N142" s="51" t="s">
        <v>29</v>
      </c>
      <c r="O142" s="56">
        <v>133623108</v>
      </c>
      <c r="P142" s="78" t="s">
        <v>514</v>
      </c>
      <c r="Q142" s="80">
        <v>24805180</v>
      </c>
      <c r="R142" s="81">
        <v>5</v>
      </c>
      <c r="S142" s="57" t="s">
        <v>36</v>
      </c>
      <c r="T142" s="48">
        <v>0</v>
      </c>
      <c r="U142" s="48">
        <v>3</v>
      </c>
      <c r="V142" s="48">
        <v>3</v>
      </c>
      <c r="W142" s="48">
        <v>3</v>
      </c>
      <c r="X142" s="48" t="s">
        <v>37</v>
      </c>
      <c r="Y142" s="48" t="s">
        <v>37</v>
      </c>
      <c r="Z142" s="48" t="s">
        <v>512</v>
      </c>
      <c r="AA142" s="51" t="s">
        <v>39</v>
      </c>
      <c r="AB142" s="54"/>
    </row>
    <row r="143" spans="1:29" ht="25.5" x14ac:dyDescent="0.25">
      <c r="A143" s="11">
        <v>139</v>
      </c>
      <c r="B143" s="48" t="s">
        <v>26</v>
      </c>
      <c r="C143" s="48" t="s">
        <v>27</v>
      </c>
      <c r="D143" s="48">
        <v>1</v>
      </c>
      <c r="E143" s="49" t="s">
        <v>28</v>
      </c>
      <c r="F143" s="48" t="s">
        <v>29</v>
      </c>
      <c r="G143" s="48" t="s">
        <v>30</v>
      </c>
      <c r="H143" s="50" t="s">
        <v>508</v>
      </c>
      <c r="I143" s="48" t="s">
        <v>509</v>
      </c>
      <c r="J143" s="51" t="s">
        <v>515</v>
      </c>
      <c r="K143" s="51" t="s">
        <v>516</v>
      </c>
      <c r="L143" s="51">
        <v>3</v>
      </c>
      <c r="M143" s="51" t="s">
        <v>28</v>
      </c>
      <c r="N143" s="51" t="s">
        <v>29</v>
      </c>
      <c r="O143" s="51">
        <v>131011155</v>
      </c>
      <c r="P143" s="79" t="s">
        <v>517</v>
      </c>
      <c r="Q143" s="82">
        <v>56212651</v>
      </c>
      <c r="R143" s="83">
        <v>25</v>
      </c>
      <c r="S143" s="48" t="s">
        <v>36</v>
      </c>
      <c r="T143" s="48">
        <v>2185</v>
      </c>
      <c r="U143" s="48">
        <v>2450</v>
      </c>
      <c r="V143" s="48">
        <v>2689</v>
      </c>
      <c r="W143" s="48">
        <v>2689</v>
      </c>
      <c r="X143" s="48" t="s">
        <v>37</v>
      </c>
      <c r="Y143" s="48" t="s">
        <v>37</v>
      </c>
      <c r="Z143" s="48" t="s">
        <v>515</v>
      </c>
      <c r="AA143" s="51" t="s">
        <v>39</v>
      </c>
      <c r="AB143" s="54"/>
      <c r="AC143" s="55"/>
    </row>
    <row r="144" spans="1:29" ht="25.5" x14ac:dyDescent="0.25">
      <c r="A144" s="11">
        <v>140</v>
      </c>
      <c r="B144" s="48" t="s">
        <v>26</v>
      </c>
      <c r="C144" s="48" t="s">
        <v>27</v>
      </c>
      <c r="D144" s="48">
        <v>1</v>
      </c>
      <c r="E144" s="49" t="s">
        <v>28</v>
      </c>
      <c r="F144" s="48" t="s">
        <v>29</v>
      </c>
      <c r="G144" s="48" t="s">
        <v>30</v>
      </c>
      <c r="H144" s="50" t="s">
        <v>508</v>
      </c>
      <c r="I144" s="48" t="s">
        <v>509</v>
      </c>
      <c r="J144" s="51" t="s">
        <v>518</v>
      </c>
      <c r="K144" s="51" t="s">
        <v>310</v>
      </c>
      <c r="L144" s="51" t="s">
        <v>37</v>
      </c>
      <c r="M144" s="51" t="s">
        <v>28</v>
      </c>
      <c r="N144" s="51" t="s">
        <v>29</v>
      </c>
      <c r="O144" s="51">
        <v>133606073</v>
      </c>
      <c r="P144" s="79" t="s">
        <v>519</v>
      </c>
      <c r="Q144" s="82">
        <v>56212648</v>
      </c>
      <c r="R144" s="83">
        <v>25</v>
      </c>
      <c r="S144" s="48" t="s">
        <v>36</v>
      </c>
      <c r="T144" s="48">
        <v>46654</v>
      </c>
      <c r="U144" s="48">
        <v>49862</v>
      </c>
      <c r="V144" s="48">
        <v>59993</v>
      </c>
      <c r="W144" s="48">
        <v>59993</v>
      </c>
      <c r="X144" s="48" t="s">
        <v>37</v>
      </c>
      <c r="Y144" s="48" t="s">
        <v>37</v>
      </c>
      <c r="Z144" s="48" t="s">
        <v>518</v>
      </c>
      <c r="AA144" s="51" t="s">
        <v>39</v>
      </c>
      <c r="AB144" s="54"/>
      <c r="AC144" s="55"/>
    </row>
    <row r="145" spans="1:29" ht="25.5" x14ac:dyDescent="0.25">
      <c r="A145" s="11">
        <v>141</v>
      </c>
      <c r="B145" s="48" t="s">
        <v>26</v>
      </c>
      <c r="C145" s="48" t="s">
        <v>27</v>
      </c>
      <c r="D145" s="48">
        <v>1</v>
      </c>
      <c r="E145" s="49" t="s">
        <v>28</v>
      </c>
      <c r="F145" s="48" t="s">
        <v>29</v>
      </c>
      <c r="G145" s="48" t="s">
        <v>30</v>
      </c>
      <c r="H145" s="50" t="s">
        <v>508</v>
      </c>
      <c r="I145" s="48" t="s">
        <v>509</v>
      </c>
      <c r="J145" s="51" t="s">
        <v>520</v>
      </c>
      <c r="K145" s="51" t="s">
        <v>521</v>
      </c>
      <c r="L145" s="51" t="s">
        <v>37</v>
      </c>
      <c r="M145" s="51" t="s">
        <v>28</v>
      </c>
      <c r="N145" s="51" t="s">
        <v>29</v>
      </c>
      <c r="O145" s="51">
        <v>131011157</v>
      </c>
      <c r="P145" s="79" t="s">
        <v>522</v>
      </c>
      <c r="Q145" s="82">
        <v>14240614</v>
      </c>
      <c r="R145" s="83">
        <v>10</v>
      </c>
      <c r="S145" s="48" t="s">
        <v>36</v>
      </c>
      <c r="T145" s="48">
        <v>6255</v>
      </c>
      <c r="U145" s="48">
        <v>5684</v>
      </c>
      <c r="V145" s="48">
        <v>4521</v>
      </c>
      <c r="W145" s="48">
        <v>4521</v>
      </c>
      <c r="X145" s="48" t="s">
        <v>37</v>
      </c>
      <c r="Y145" s="48" t="s">
        <v>37</v>
      </c>
      <c r="Z145" s="48" t="s">
        <v>520</v>
      </c>
      <c r="AA145" s="51" t="s">
        <v>39</v>
      </c>
      <c r="AB145" s="54"/>
      <c r="AC145" s="55"/>
    </row>
    <row r="146" spans="1:29" ht="25.5" x14ac:dyDescent="0.25">
      <c r="A146" s="11">
        <v>142</v>
      </c>
      <c r="B146" s="48" t="s">
        <v>26</v>
      </c>
      <c r="C146" s="48" t="s">
        <v>27</v>
      </c>
      <c r="D146" s="48">
        <v>1</v>
      </c>
      <c r="E146" s="49" t="s">
        <v>28</v>
      </c>
      <c r="F146" s="48" t="s">
        <v>29</v>
      </c>
      <c r="G146" s="48" t="s">
        <v>30</v>
      </c>
      <c r="H146" s="50" t="s">
        <v>508</v>
      </c>
      <c r="I146" s="48" t="s">
        <v>509</v>
      </c>
      <c r="J146" s="51" t="s">
        <v>520</v>
      </c>
      <c r="K146" s="51" t="s">
        <v>523</v>
      </c>
      <c r="L146" s="51" t="s">
        <v>37</v>
      </c>
      <c r="M146" s="51" t="s">
        <v>28</v>
      </c>
      <c r="N146" s="51" t="s">
        <v>29</v>
      </c>
      <c r="O146" s="51">
        <v>131011158</v>
      </c>
      <c r="P146" s="79" t="s">
        <v>524</v>
      </c>
      <c r="Q146" s="82">
        <v>30391637</v>
      </c>
      <c r="R146" s="83">
        <v>10</v>
      </c>
      <c r="S146" s="48" t="s">
        <v>36</v>
      </c>
      <c r="T146" s="48">
        <v>1443</v>
      </c>
      <c r="U146" s="48">
        <v>1540</v>
      </c>
      <c r="V146" s="48">
        <v>1663</v>
      </c>
      <c r="W146" s="48">
        <v>1663</v>
      </c>
      <c r="X146" s="48" t="s">
        <v>37</v>
      </c>
      <c r="Y146" s="48" t="s">
        <v>37</v>
      </c>
      <c r="Z146" s="48" t="s">
        <v>520</v>
      </c>
      <c r="AA146" s="51" t="s">
        <v>39</v>
      </c>
      <c r="AB146" s="54"/>
      <c r="AC146" s="55"/>
    </row>
    <row r="147" spans="1:29" ht="25.5" x14ac:dyDescent="0.25">
      <c r="A147" s="11">
        <v>143</v>
      </c>
      <c r="B147" s="48" t="s">
        <v>26</v>
      </c>
      <c r="C147" s="48" t="s">
        <v>27</v>
      </c>
      <c r="D147" s="48">
        <v>1</v>
      </c>
      <c r="E147" s="49" t="s">
        <v>28</v>
      </c>
      <c r="F147" s="48" t="s">
        <v>29</v>
      </c>
      <c r="G147" s="48" t="s">
        <v>30</v>
      </c>
      <c r="H147" s="50" t="s">
        <v>508</v>
      </c>
      <c r="I147" s="48" t="s">
        <v>509</v>
      </c>
      <c r="J147" s="51" t="s">
        <v>520</v>
      </c>
      <c r="K147" s="51" t="s">
        <v>94</v>
      </c>
      <c r="L147" s="51" t="s">
        <v>37</v>
      </c>
      <c r="M147" s="51" t="s">
        <v>28</v>
      </c>
      <c r="N147" s="51" t="s">
        <v>29</v>
      </c>
      <c r="O147" s="51">
        <v>131011159</v>
      </c>
      <c r="P147" s="79" t="s">
        <v>525</v>
      </c>
      <c r="Q147" s="82">
        <v>56129345</v>
      </c>
      <c r="R147" s="83">
        <v>25</v>
      </c>
      <c r="S147" s="48" t="s">
        <v>36</v>
      </c>
      <c r="T147" s="48">
        <v>34087</v>
      </c>
      <c r="U147" s="48">
        <v>28002</v>
      </c>
      <c r="V147" s="48">
        <v>19578</v>
      </c>
      <c r="W147" s="48">
        <v>19578</v>
      </c>
      <c r="X147" s="48" t="s">
        <v>37</v>
      </c>
      <c r="Y147" s="48" t="s">
        <v>37</v>
      </c>
      <c r="Z147" s="48" t="s">
        <v>520</v>
      </c>
      <c r="AA147" s="51" t="s">
        <v>39</v>
      </c>
      <c r="AB147" s="54"/>
      <c r="AC147" s="55"/>
    </row>
    <row r="148" spans="1:29" ht="25.5" x14ac:dyDescent="0.25">
      <c r="A148" s="11">
        <v>144</v>
      </c>
      <c r="B148" s="48" t="s">
        <v>26</v>
      </c>
      <c r="C148" s="48" t="s">
        <v>27</v>
      </c>
      <c r="D148" s="48">
        <v>1</v>
      </c>
      <c r="E148" s="49" t="s">
        <v>28</v>
      </c>
      <c r="F148" s="48" t="s">
        <v>29</v>
      </c>
      <c r="G148" s="48" t="s">
        <v>30</v>
      </c>
      <c r="H148" s="50" t="s">
        <v>508</v>
      </c>
      <c r="I148" s="48" t="s">
        <v>509</v>
      </c>
      <c r="J148" s="51" t="s">
        <v>518</v>
      </c>
      <c r="K148" s="51" t="s">
        <v>283</v>
      </c>
      <c r="L148" s="51" t="s">
        <v>37</v>
      </c>
      <c r="M148" s="51" t="s">
        <v>28</v>
      </c>
      <c r="N148" s="51" t="s">
        <v>29</v>
      </c>
      <c r="O148" s="56">
        <v>133612098</v>
      </c>
      <c r="P148" s="78" t="s">
        <v>526</v>
      </c>
      <c r="Q148" s="80">
        <v>56129369</v>
      </c>
      <c r="R148" s="84">
        <v>25</v>
      </c>
      <c r="S148" s="57" t="s">
        <v>36</v>
      </c>
      <c r="T148" s="48">
        <v>784</v>
      </c>
      <c r="U148" s="48">
        <v>721</v>
      </c>
      <c r="V148" s="48">
        <v>357</v>
      </c>
      <c r="W148" s="48">
        <v>357</v>
      </c>
      <c r="X148" s="48" t="s">
        <v>37</v>
      </c>
      <c r="Y148" s="48" t="s">
        <v>37</v>
      </c>
      <c r="Z148" s="48" t="s">
        <v>518</v>
      </c>
      <c r="AA148" s="51" t="s">
        <v>39</v>
      </c>
      <c r="AB148" s="54"/>
      <c r="AC148" s="55"/>
    </row>
    <row r="149" spans="1:29" ht="25.5" x14ac:dyDescent="0.25">
      <c r="A149" s="11">
        <v>145</v>
      </c>
      <c r="B149" s="48" t="s">
        <v>26</v>
      </c>
      <c r="C149" s="48" t="s">
        <v>27</v>
      </c>
      <c r="D149" s="48">
        <v>1</v>
      </c>
      <c r="E149" s="49" t="s">
        <v>28</v>
      </c>
      <c r="F149" s="48" t="s">
        <v>29</v>
      </c>
      <c r="G149" s="48" t="s">
        <v>30</v>
      </c>
      <c r="H149" s="50" t="s">
        <v>508</v>
      </c>
      <c r="I149" s="48" t="s">
        <v>509</v>
      </c>
      <c r="J149" s="51" t="s">
        <v>518</v>
      </c>
      <c r="K149" s="51" t="s">
        <v>527</v>
      </c>
      <c r="L149" s="51" t="s">
        <v>37</v>
      </c>
      <c r="M149" s="51" t="s">
        <v>28</v>
      </c>
      <c r="N149" s="51" t="s">
        <v>29</v>
      </c>
      <c r="O149" s="51">
        <v>133017105</v>
      </c>
      <c r="P149" s="79" t="s">
        <v>528</v>
      </c>
      <c r="Q149" s="82">
        <v>1899676</v>
      </c>
      <c r="R149" s="83">
        <v>20</v>
      </c>
      <c r="S149" s="48" t="s">
        <v>36</v>
      </c>
      <c r="T149" s="48">
        <v>33991</v>
      </c>
      <c r="U149" s="48">
        <v>32704</v>
      </c>
      <c r="V149" s="48">
        <v>25950</v>
      </c>
      <c r="W149" s="48">
        <v>25950</v>
      </c>
      <c r="X149" s="48" t="s">
        <v>37</v>
      </c>
      <c r="Y149" s="48" t="s">
        <v>37</v>
      </c>
      <c r="Z149" s="48" t="s">
        <v>518</v>
      </c>
      <c r="AA149" s="51" t="s">
        <v>39</v>
      </c>
      <c r="AB149" s="54"/>
      <c r="AC149" s="55"/>
    </row>
    <row r="150" spans="1:29" ht="25.5" x14ac:dyDescent="0.25">
      <c r="A150" s="11">
        <v>146</v>
      </c>
      <c r="B150" s="48" t="s">
        <v>26</v>
      </c>
      <c r="C150" s="48" t="s">
        <v>27</v>
      </c>
      <c r="D150" s="48">
        <v>1</v>
      </c>
      <c r="E150" s="49" t="s">
        <v>28</v>
      </c>
      <c r="F150" s="48" t="s">
        <v>29</v>
      </c>
      <c r="G150" s="48" t="s">
        <v>30</v>
      </c>
      <c r="H150" s="50" t="s">
        <v>508</v>
      </c>
      <c r="I150" s="48" t="s">
        <v>509</v>
      </c>
      <c r="J150" s="51" t="s">
        <v>518</v>
      </c>
      <c r="K150" s="51" t="s">
        <v>49</v>
      </c>
      <c r="L150" s="51" t="s">
        <v>37</v>
      </c>
      <c r="M150" s="51" t="s">
        <v>28</v>
      </c>
      <c r="N150" s="51" t="s">
        <v>29</v>
      </c>
      <c r="O150" s="51">
        <v>133635106</v>
      </c>
      <c r="P150" s="49" t="s">
        <v>529</v>
      </c>
      <c r="Q150" s="52">
        <v>56223647</v>
      </c>
      <c r="R150" s="53">
        <v>26</v>
      </c>
      <c r="S150" s="48" t="s">
        <v>36</v>
      </c>
      <c r="T150" s="48">
        <v>154065</v>
      </c>
      <c r="U150" s="48">
        <v>159676</v>
      </c>
      <c r="V150" s="48">
        <v>175356</v>
      </c>
      <c r="W150" s="48">
        <v>175356</v>
      </c>
      <c r="X150" s="48" t="s">
        <v>37</v>
      </c>
      <c r="Y150" s="48" t="s">
        <v>37</v>
      </c>
      <c r="Z150" s="48" t="s">
        <v>518</v>
      </c>
      <c r="AA150" s="51" t="s">
        <v>39</v>
      </c>
      <c r="AB150" s="54"/>
      <c r="AC150" s="55"/>
    </row>
    <row r="151" spans="1:29" ht="25.5" x14ac:dyDescent="0.25">
      <c r="A151" s="11">
        <v>147</v>
      </c>
      <c r="B151" s="48" t="s">
        <v>26</v>
      </c>
      <c r="C151" s="48" t="s">
        <v>27</v>
      </c>
      <c r="D151" s="48">
        <v>1</v>
      </c>
      <c r="E151" s="49" t="s">
        <v>28</v>
      </c>
      <c r="F151" s="48" t="s">
        <v>29</v>
      </c>
      <c r="G151" s="48" t="s">
        <v>30</v>
      </c>
      <c r="H151" s="50" t="s">
        <v>508</v>
      </c>
      <c r="I151" s="48" t="s">
        <v>509</v>
      </c>
      <c r="J151" s="51" t="s">
        <v>520</v>
      </c>
      <c r="K151" s="51" t="s">
        <v>530</v>
      </c>
      <c r="L151" s="51" t="s">
        <v>37</v>
      </c>
      <c r="M151" s="51" t="s">
        <v>28</v>
      </c>
      <c r="N151" s="51" t="s">
        <v>29</v>
      </c>
      <c r="O151" s="51">
        <v>131317068</v>
      </c>
      <c r="P151" s="49" t="s">
        <v>531</v>
      </c>
      <c r="Q151" s="52">
        <v>14264487</v>
      </c>
      <c r="R151" s="53">
        <v>5</v>
      </c>
      <c r="S151" s="48" t="s">
        <v>36</v>
      </c>
      <c r="T151" s="48">
        <v>3163</v>
      </c>
      <c r="U151" s="48">
        <v>3642</v>
      </c>
      <c r="V151" s="48">
        <v>3532</v>
      </c>
      <c r="W151" s="48">
        <v>3532</v>
      </c>
      <c r="X151" s="48" t="s">
        <v>37</v>
      </c>
      <c r="Y151" s="48" t="s">
        <v>37</v>
      </c>
      <c r="Z151" s="48" t="s">
        <v>520</v>
      </c>
      <c r="AA151" s="51" t="s">
        <v>39</v>
      </c>
      <c r="AB151" s="54"/>
      <c r="AC151" s="55"/>
    </row>
    <row r="152" spans="1:29" ht="25.5" x14ac:dyDescent="0.25">
      <c r="A152" s="11">
        <v>148</v>
      </c>
      <c r="B152" s="48" t="s">
        <v>26</v>
      </c>
      <c r="C152" s="48" t="s">
        <v>27</v>
      </c>
      <c r="D152" s="48">
        <v>1</v>
      </c>
      <c r="E152" s="49" t="s">
        <v>28</v>
      </c>
      <c r="F152" s="48" t="s">
        <v>29</v>
      </c>
      <c r="G152" s="48" t="s">
        <v>30</v>
      </c>
      <c r="H152" s="50" t="s">
        <v>508</v>
      </c>
      <c r="I152" s="48" t="s">
        <v>509</v>
      </c>
      <c r="J152" s="51" t="s">
        <v>532</v>
      </c>
      <c r="K152" s="51" t="s">
        <v>356</v>
      </c>
      <c r="L152" s="51" t="s">
        <v>37</v>
      </c>
      <c r="M152" s="51" t="s">
        <v>28</v>
      </c>
      <c r="N152" s="51" t="s">
        <v>29</v>
      </c>
      <c r="O152" s="51">
        <v>133628069</v>
      </c>
      <c r="P152" s="49" t="s">
        <v>533</v>
      </c>
      <c r="Q152" s="52">
        <v>9023594</v>
      </c>
      <c r="R152" s="53">
        <v>16</v>
      </c>
      <c r="S152" s="48" t="s">
        <v>36</v>
      </c>
      <c r="T152" s="48">
        <v>37321</v>
      </c>
      <c r="U152" s="48">
        <v>32904</v>
      </c>
      <c r="V152" s="48">
        <v>32363</v>
      </c>
      <c r="W152" s="48">
        <v>32363</v>
      </c>
      <c r="X152" s="48" t="s">
        <v>37</v>
      </c>
      <c r="Y152" s="48" t="s">
        <v>37</v>
      </c>
      <c r="Z152" s="48" t="s">
        <v>532</v>
      </c>
      <c r="AA152" s="51" t="s">
        <v>39</v>
      </c>
      <c r="AB152" s="54"/>
      <c r="AC152" s="55"/>
    </row>
    <row r="153" spans="1:29" ht="25.5" x14ac:dyDescent="0.25">
      <c r="A153" s="11">
        <v>149</v>
      </c>
      <c r="B153" s="48" t="s">
        <v>26</v>
      </c>
      <c r="C153" s="48" t="s">
        <v>27</v>
      </c>
      <c r="D153" s="48">
        <v>1</v>
      </c>
      <c r="E153" s="49" t="s">
        <v>28</v>
      </c>
      <c r="F153" s="48" t="s">
        <v>29</v>
      </c>
      <c r="G153" s="48" t="s">
        <v>30</v>
      </c>
      <c r="H153" s="50" t="s">
        <v>508</v>
      </c>
      <c r="I153" s="48" t="s">
        <v>509</v>
      </c>
      <c r="J153" s="51" t="s">
        <v>534</v>
      </c>
      <c r="K153" s="51" t="s">
        <v>109</v>
      </c>
      <c r="L153" s="51">
        <v>20</v>
      </c>
      <c r="M153" s="51" t="s">
        <v>28</v>
      </c>
      <c r="N153" s="51" t="s">
        <v>29</v>
      </c>
      <c r="O153" s="51">
        <v>132423002</v>
      </c>
      <c r="P153" s="49" t="s">
        <v>535</v>
      </c>
      <c r="Q153" s="52">
        <v>60803933</v>
      </c>
      <c r="R153" s="53">
        <v>195</v>
      </c>
      <c r="S153" s="48" t="s">
        <v>536</v>
      </c>
      <c r="T153" s="48">
        <v>677916</v>
      </c>
      <c r="U153" s="48">
        <v>667478</v>
      </c>
      <c r="V153" s="48">
        <v>852746</v>
      </c>
      <c r="W153" s="48">
        <v>852746</v>
      </c>
      <c r="X153" s="48" t="s">
        <v>37</v>
      </c>
      <c r="Y153" s="48" t="s">
        <v>37</v>
      </c>
      <c r="Z153" s="48" t="s">
        <v>534</v>
      </c>
      <c r="AA153" s="51" t="s">
        <v>39</v>
      </c>
      <c r="AB153" s="54"/>
      <c r="AC153" s="55"/>
    </row>
    <row r="154" spans="1:29" ht="25.5" x14ac:dyDescent="0.25">
      <c r="A154" s="11">
        <v>150</v>
      </c>
      <c r="B154" s="48" t="s">
        <v>26</v>
      </c>
      <c r="C154" s="48" t="s">
        <v>27</v>
      </c>
      <c r="D154" s="48">
        <v>1</v>
      </c>
      <c r="E154" s="49" t="s">
        <v>28</v>
      </c>
      <c r="F154" s="48" t="s">
        <v>29</v>
      </c>
      <c r="G154" s="48" t="s">
        <v>30</v>
      </c>
      <c r="H154" s="50" t="s">
        <v>508</v>
      </c>
      <c r="I154" s="48" t="s">
        <v>509</v>
      </c>
      <c r="J154" s="51" t="s">
        <v>537</v>
      </c>
      <c r="K154" s="51" t="s">
        <v>538</v>
      </c>
      <c r="L154" s="51" t="s">
        <v>539</v>
      </c>
      <c r="M154" s="51" t="s">
        <v>28</v>
      </c>
      <c r="N154" s="51" t="s">
        <v>29</v>
      </c>
      <c r="O154" s="51">
        <v>130771279</v>
      </c>
      <c r="P154" s="49" t="s">
        <v>540</v>
      </c>
      <c r="Q154" s="52">
        <v>26672307</v>
      </c>
      <c r="R154" s="53">
        <v>3</v>
      </c>
      <c r="S154" s="48" t="s">
        <v>36</v>
      </c>
      <c r="T154" s="48">
        <v>1374</v>
      </c>
      <c r="U154" s="48">
        <v>1328</v>
      </c>
      <c r="V154" s="48">
        <v>1293</v>
      </c>
      <c r="W154" s="48">
        <v>1293</v>
      </c>
      <c r="X154" s="48" t="s">
        <v>37</v>
      </c>
      <c r="Y154" s="48" t="s">
        <v>37</v>
      </c>
      <c r="Z154" s="48" t="s">
        <v>537</v>
      </c>
      <c r="AA154" s="51" t="s">
        <v>39</v>
      </c>
      <c r="AB154" s="54"/>
      <c r="AC154" s="55"/>
    </row>
    <row r="155" spans="1:29" ht="25.5" x14ac:dyDescent="0.25">
      <c r="A155" s="11">
        <v>151</v>
      </c>
      <c r="B155" s="48" t="s">
        <v>26</v>
      </c>
      <c r="C155" s="48" t="s">
        <v>27</v>
      </c>
      <c r="D155" s="48">
        <v>1</v>
      </c>
      <c r="E155" s="49" t="s">
        <v>28</v>
      </c>
      <c r="F155" s="48" t="s">
        <v>29</v>
      </c>
      <c r="G155" s="48" t="s">
        <v>30</v>
      </c>
      <c r="H155" s="50" t="s">
        <v>508</v>
      </c>
      <c r="I155" s="48" t="s">
        <v>509</v>
      </c>
      <c r="J155" s="51" t="s">
        <v>541</v>
      </c>
      <c r="K155" s="51" t="s">
        <v>542</v>
      </c>
      <c r="L155" s="51" t="s">
        <v>37</v>
      </c>
      <c r="M155" s="51" t="s">
        <v>28</v>
      </c>
      <c r="N155" s="51" t="s">
        <v>29</v>
      </c>
      <c r="O155" s="51">
        <v>131011154</v>
      </c>
      <c r="P155" s="49" t="s">
        <v>543</v>
      </c>
      <c r="Q155" s="52">
        <v>13493926</v>
      </c>
      <c r="R155" s="53">
        <v>1</v>
      </c>
      <c r="S155" s="48" t="s">
        <v>36</v>
      </c>
      <c r="T155" s="48">
        <v>777</v>
      </c>
      <c r="U155" s="48">
        <v>804</v>
      </c>
      <c r="V155" s="48">
        <v>729</v>
      </c>
      <c r="W155" s="48">
        <v>729</v>
      </c>
      <c r="X155" s="48" t="s">
        <v>37</v>
      </c>
      <c r="Y155" s="48" t="s">
        <v>37</v>
      </c>
      <c r="Z155" s="48" t="s">
        <v>541</v>
      </c>
      <c r="AA155" s="51" t="s">
        <v>39</v>
      </c>
      <c r="AB155" s="54"/>
      <c r="AC155" s="55"/>
    </row>
    <row r="156" spans="1:29" ht="25.5" x14ac:dyDescent="0.25">
      <c r="A156" s="11">
        <v>152</v>
      </c>
      <c r="B156" s="48" t="s">
        <v>26</v>
      </c>
      <c r="C156" s="48" t="s">
        <v>27</v>
      </c>
      <c r="D156" s="48">
        <v>1</v>
      </c>
      <c r="E156" s="49" t="s">
        <v>28</v>
      </c>
      <c r="F156" s="48" t="s">
        <v>29</v>
      </c>
      <c r="G156" s="48" t="s">
        <v>30</v>
      </c>
      <c r="H156" s="50" t="s">
        <v>508</v>
      </c>
      <c r="I156" s="48" t="s">
        <v>509</v>
      </c>
      <c r="J156" s="51" t="s">
        <v>544</v>
      </c>
      <c r="K156" s="51" t="s">
        <v>144</v>
      </c>
      <c r="L156" s="51" t="s">
        <v>37</v>
      </c>
      <c r="M156" s="51" t="s">
        <v>28</v>
      </c>
      <c r="N156" s="51" t="s">
        <v>29</v>
      </c>
      <c r="O156" s="51">
        <v>131011153</v>
      </c>
      <c r="P156" s="49" t="s">
        <v>545</v>
      </c>
      <c r="Q156" s="52">
        <v>94804767</v>
      </c>
      <c r="R156" s="53">
        <v>7</v>
      </c>
      <c r="S156" s="48" t="s">
        <v>36</v>
      </c>
      <c r="T156" s="48">
        <v>372</v>
      </c>
      <c r="U156" s="48">
        <v>355</v>
      </c>
      <c r="V156" s="48">
        <v>281</v>
      </c>
      <c r="W156" s="48">
        <v>281</v>
      </c>
      <c r="X156" s="48" t="s">
        <v>37</v>
      </c>
      <c r="Y156" s="48" t="s">
        <v>37</v>
      </c>
      <c r="Z156" s="48" t="s">
        <v>544</v>
      </c>
      <c r="AA156" s="51" t="s">
        <v>39</v>
      </c>
      <c r="AB156" s="54"/>
      <c r="AC156" s="55"/>
    </row>
    <row r="157" spans="1:29" ht="25.5" x14ac:dyDescent="0.25">
      <c r="A157" s="11">
        <v>153</v>
      </c>
      <c r="B157" s="48" t="s">
        <v>26</v>
      </c>
      <c r="C157" s="48" t="s">
        <v>27</v>
      </c>
      <c r="D157" s="48">
        <v>1</v>
      </c>
      <c r="E157" s="49" t="s">
        <v>28</v>
      </c>
      <c r="F157" s="48" t="s">
        <v>29</v>
      </c>
      <c r="G157" s="48" t="s">
        <v>30</v>
      </c>
      <c r="H157" s="50" t="s">
        <v>508</v>
      </c>
      <c r="I157" s="48" t="s">
        <v>509</v>
      </c>
      <c r="J157" s="51" t="s">
        <v>544</v>
      </c>
      <c r="K157" s="51" t="s">
        <v>262</v>
      </c>
      <c r="L157" s="51" t="s">
        <v>37</v>
      </c>
      <c r="M157" s="51" t="s">
        <v>28</v>
      </c>
      <c r="N157" s="51" t="s">
        <v>29</v>
      </c>
      <c r="O157" s="51">
        <v>131011152</v>
      </c>
      <c r="P157" s="49" t="s">
        <v>546</v>
      </c>
      <c r="Q157" s="52">
        <v>94358600</v>
      </c>
      <c r="R157" s="53">
        <v>7</v>
      </c>
      <c r="S157" s="48" t="s">
        <v>36</v>
      </c>
      <c r="T157" s="48">
        <v>997</v>
      </c>
      <c r="U157" s="48">
        <v>1055</v>
      </c>
      <c r="V157" s="48">
        <v>1217</v>
      </c>
      <c r="W157" s="48">
        <v>1217</v>
      </c>
      <c r="X157" s="48" t="s">
        <v>37</v>
      </c>
      <c r="Y157" s="48" t="s">
        <v>37</v>
      </c>
      <c r="Z157" s="48" t="s">
        <v>544</v>
      </c>
      <c r="AA157" s="51" t="s">
        <v>39</v>
      </c>
      <c r="AB157" s="54"/>
      <c r="AC157" s="55"/>
    </row>
    <row r="158" spans="1:29" ht="25.5" x14ac:dyDescent="0.25">
      <c r="A158" s="11">
        <v>154</v>
      </c>
      <c r="B158" s="48" t="s">
        <v>26</v>
      </c>
      <c r="C158" s="48" t="s">
        <v>27</v>
      </c>
      <c r="D158" s="48">
        <v>1</v>
      </c>
      <c r="E158" s="49" t="s">
        <v>28</v>
      </c>
      <c r="F158" s="48" t="s">
        <v>29</v>
      </c>
      <c r="G158" s="48" t="s">
        <v>30</v>
      </c>
      <c r="H158" s="50" t="s">
        <v>508</v>
      </c>
      <c r="I158" s="48" t="s">
        <v>509</v>
      </c>
      <c r="J158" s="51" t="s">
        <v>544</v>
      </c>
      <c r="K158" s="51" t="s">
        <v>98</v>
      </c>
      <c r="L158" s="51" t="s">
        <v>37</v>
      </c>
      <c r="M158" s="51" t="s">
        <v>28</v>
      </c>
      <c r="N158" s="51" t="s">
        <v>29</v>
      </c>
      <c r="O158" s="51">
        <v>131011151</v>
      </c>
      <c r="P158" s="49" t="s">
        <v>547</v>
      </c>
      <c r="Q158" s="52">
        <v>56401146</v>
      </c>
      <c r="R158" s="53">
        <v>22</v>
      </c>
      <c r="S158" s="48" t="s">
        <v>45</v>
      </c>
      <c r="T158" s="48">
        <v>66462</v>
      </c>
      <c r="U158" s="48">
        <v>65991</v>
      </c>
      <c r="V158" s="48">
        <v>59870</v>
      </c>
      <c r="W158" s="48" t="s">
        <v>37</v>
      </c>
      <c r="X158" s="58">
        <f>V158*0.35</f>
        <v>20954.5</v>
      </c>
      <c r="Y158" s="58">
        <f>V158-X158</f>
        <v>38915.5</v>
      </c>
      <c r="Z158" s="48" t="s">
        <v>544</v>
      </c>
      <c r="AA158" s="51" t="s">
        <v>39</v>
      </c>
      <c r="AB158" s="54"/>
      <c r="AC158" s="55"/>
    </row>
    <row r="159" spans="1:29" ht="25.5" x14ac:dyDescent="0.25">
      <c r="A159" s="11">
        <v>155</v>
      </c>
      <c r="B159" s="48" t="s">
        <v>26</v>
      </c>
      <c r="C159" s="48" t="s">
        <v>27</v>
      </c>
      <c r="D159" s="48">
        <v>1</v>
      </c>
      <c r="E159" s="49" t="s">
        <v>28</v>
      </c>
      <c r="F159" s="48" t="s">
        <v>29</v>
      </c>
      <c r="G159" s="48" t="s">
        <v>30</v>
      </c>
      <c r="H159" s="50" t="s">
        <v>508</v>
      </c>
      <c r="I159" s="48" t="s">
        <v>509</v>
      </c>
      <c r="J159" s="51" t="s">
        <v>438</v>
      </c>
      <c r="K159" s="51" t="s">
        <v>286</v>
      </c>
      <c r="L159" s="51" t="s">
        <v>548</v>
      </c>
      <c r="M159" s="51" t="s">
        <v>28</v>
      </c>
      <c r="N159" s="51" t="s">
        <v>29</v>
      </c>
      <c r="O159" s="51">
        <v>133612097</v>
      </c>
      <c r="P159" s="49" t="s">
        <v>549</v>
      </c>
      <c r="Q159" s="52">
        <v>92507994</v>
      </c>
      <c r="R159" s="53">
        <v>5</v>
      </c>
      <c r="S159" s="48" t="s">
        <v>36</v>
      </c>
      <c r="T159" s="48">
        <v>6055</v>
      </c>
      <c r="U159" s="48">
        <v>941</v>
      </c>
      <c r="V159" s="48">
        <v>252</v>
      </c>
      <c r="W159" s="48">
        <v>252</v>
      </c>
      <c r="X159" s="48" t="s">
        <v>37</v>
      </c>
      <c r="Y159" s="48" t="s">
        <v>37</v>
      </c>
      <c r="Z159" s="48" t="s">
        <v>438</v>
      </c>
      <c r="AA159" s="51" t="s">
        <v>39</v>
      </c>
      <c r="AB159" s="54"/>
      <c r="AC159" s="55"/>
    </row>
    <row r="160" spans="1:29" ht="25.5" x14ac:dyDescent="0.25">
      <c r="A160" s="11">
        <v>156</v>
      </c>
      <c r="B160" s="48" t="s">
        <v>26</v>
      </c>
      <c r="C160" s="48" t="s">
        <v>27</v>
      </c>
      <c r="D160" s="48">
        <v>1</v>
      </c>
      <c r="E160" s="49" t="s">
        <v>28</v>
      </c>
      <c r="F160" s="48" t="s">
        <v>29</v>
      </c>
      <c r="G160" s="48" t="s">
        <v>30</v>
      </c>
      <c r="H160" s="50" t="s">
        <v>508</v>
      </c>
      <c r="I160" s="48" t="s">
        <v>509</v>
      </c>
      <c r="J160" s="51" t="s">
        <v>550</v>
      </c>
      <c r="K160" s="51" t="s">
        <v>317</v>
      </c>
      <c r="L160" s="51" t="s">
        <v>37</v>
      </c>
      <c r="M160" s="51" t="s">
        <v>28</v>
      </c>
      <c r="N160" s="51" t="s">
        <v>29</v>
      </c>
      <c r="O160" s="51">
        <v>133632129</v>
      </c>
      <c r="P160" s="49" t="s">
        <v>551</v>
      </c>
      <c r="Q160" s="52">
        <v>96014410</v>
      </c>
      <c r="R160" s="53">
        <v>7</v>
      </c>
      <c r="S160" s="48" t="s">
        <v>36</v>
      </c>
      <c r="T160" s="48">
        <v>0</v>
      </c>
      <c r="U160" s="48">
        <v>0</v>
      </c>
      <c r="V160" s="48">
        <v>1</v>
      </c>
      <c r="W160" s="48">
        <v>1</v>
      </c>
      <c r="X160" s="48" t="s">
        <v>37</v>
      </c>
      <c r="Y160" s="48" t="s">
        <v>37</v>
      </c>
      <c r="Z160" s="48" t="s">
        <v>550</v>
      </c>
      <c r="AA160" s="51" t="s">
        <v>39</v>
      </c>
      <c r="AB160" s="54"/>
      <c r="AC160" s="55"/>
    </row>
    <row r="161" spans="1:29" ht="25.5" x14ac:dyDescent="0.25">
      <c r="A161" s="11">
        <v>157</v>
      </c>
      <c r="B161" s="48" t="s">
        <v>26</v>
      </c>
      <c r="C161" s="48" t="s">
        <v>27</v>
      </c>
      <c r="D161" s="48">
        <v>1</v>
      </c>
      <c r="E161" s="49" t="s">
        <v>28</v>
      </c>
      <c r="F161" s="48" t="s">
        <v>29</v>
      </c>
      <c r="G161" s="48" t="s">
        <v>30</v>
      </c>
      <c r="H161" s="50" t="s">
        <v>508</v>
      </c>
      <c r="I161" s="48" t="s">
        <v>509</v>
      </c>
      <c r="J161" s="51" t="s">
        <v>520</v>
      </c>
      <c r="K161" s="51" t="s">
        <v>317</v>
      </c>
      <c r="L161" s="51" t="s">
        <v>552</v>
      </c>
      <c r="M161" s="51" t="s">
        <v>28</v>
      </c>
      <c r="N161" s="51" t="s">
        <v>29</v>
      </c>
      <c r="O161" s="51">
        <v>133632128</v>
      </c>
      <c r="P161" s="49" t="s">
        <v>553</v>
      </c>
      <c r="Q161" s="52">
        <v>94722359</v>
      </c>
      <c r="R161" s="53">
        <v>11</v>
      </c>
      <c r="S161" s="48" t="s">
        <v>45</v>
      </c>
      <c r="T161" s="48">
        <v>718</v>
      </c>
      <c r="U161" s="48">
        <v>723</v>
      </c>
      <c r="V161" s="48">
        <v>740</v>
      </c>
      <c r="W161" s="48" t="s">
        <v>37</v>
      </c>
      <c r="X161" s="58">
        <f>V161*0.35</f>
        <v>259</v>
      </c>
      <c r="Y161" s="58">
        <f>V161-X161</f>
        <v>481</v>
      </c>
      <c r="Z161" s="48" t="s">
        <v>520</v>
      </c>
      <c r="AA161" s="51" t="s">
        <v>39</v>
      </c>
      <c r="AB161" s="54"/>
      <c r="AC161" s="55"/>
    </row>
    <row r="162" spans="1:29" ht="25.5" x14ac:dyDescent="0.25">
      <c r="A162" s="11">
        <v>158</v>
      </c>
      <c r="B162" s="48" t="s">
        <v>26</v>
      </c>
      <c r="C162" s="48" t="s">
        <v>27</v>
      </c>
      <c r="D162" s="48">
        <v>1</v>
      </c>
      <c r="E162" s="49" t="s">
        <v>28</v>
      </c>
      <c r="F162" s="48" t="s">
        <v>29</v>
      </c>
      <c r="G162" s="48" t="s">
        <v>30</v>
      </c>
      <c r="H162" s="50" t="s">
        <v>508</v>
      </c>
      <c r="I162" s="48" t="s">
        <v>509</v>
      </c>
      <c r="J162" s="51" t="s">
        <v>520</v>
      </c>
      <c r="K162" s="51" t="s">
        <v>105</v>
      </c>
      <c r="L162" s="51" t="s">
        <v>37</v>
      </c>
      <c r="M162" s="51" t="s">
        <v>28</v>
      </c>
      <c r="N162" s="51" t="s">
        <v>29</v>
      </c>
      <c r="O162" s="51">
        <v>131011150</v>
      </c>
      <c r="P162" s="49" t="s">
        <v>554</v>
      </c>
      <c r="Q162" s="52">
        <v>72306915</v>
      </c>
      <c r="R162" s="53">
        <v>6</v>
      </c>
      <c r="S162" s="48" t="s">
        <v>36</v>
      </c>
      <c r="T162" s="48">
        <v>207</v>
      </c>
      <c r="U162" s="48">
        <v>378</v>
      </c>
      <c r="V162" s="48">
        <v>203</v>
      </c>
      <c r="W162" s="48">
        <v>203</v>
      </c>
      <c r="X162" s="48" t="s">
        <v>37</v>
      </c>
      <c r="Y162" s="48" t="s">
        <v>37</v>
      </c>
      <c r="Z162" s="48" t="s">
        <v>520</v>
      </c>
      <c r="AA162" s="51" t="s">
        <v>39</v>
      </c>
      <c r="AB162" s="54"/>
      <c r="AC162" s="55"/>
    </row>
    <row r="163" spans="1:29" ht="25.5" x14ac:dyDescent="0.25">
      <c r="A163" s="11">
        <v>159</v>
      </c>
      <c r="B163" s="48" t="s">
        <v>26</v>
      </c>
      <c r="C163" s="48" t="s">
        <v>27</v>
      </c>
      <c r="D163" s="48">
        <v>1</v>
      </c>
      <c r="E163" s="49" t="s">
        <v>28</v>
      </c>
      <c r="F163" s="48" t="s">
        <v>29</v>
      </c>
      <c r="G163" s="48" t="s">
        <v>30</v>
      </c>
      <c r="H163" s="50" t="s">
        <v>508</v>
      </c>
      <c r="I163" s="48" t="s">
        <v>509</v>
      </c>
      <c r="J163" s="51" t="s">
        <v>520</v>
      </c>
      <c r="K163" s="51" t="s">
        <v>555</v>
      </c>
      <c r="L163" s="51" t="s">
        <v>556</v>
      </c>
      <c r="M163" s="51" t="s">
        <v>28</v>
      </c>
      <c r="N163" s="51" t="s">
        <v>29</v>
      </c>
      <c r="O163" s="59">
        <v>133612096</v>
      </c>
      <c r="P163" s="78" t="s">
        <v>557</v>
      </c>
      <c r="Q163" s="60">
        <v>72306941</v>
      </c>
      <c r="R163" s="53">
        <v>11</v>
      </c>
      <c r="S163" s="48" t="s">
        <v>36</v>
      </c>
      <c r="T163" s="48">
        <v>765</v>
      </c>
      <c r="U163" s="48">
        <v>782</v>
      </c>
      <c r="V163" s="48">
        <v>821</v>
      </c>
      <c r="W163" s="48">
        <v>821</v>
      </c>
      <c r="X163" s="48" t="s">
        <v>37</v>
      </c>
      <c r="Y163" s="48" t="s">
        <v>37</v>
      </c>
      <c r="Z163" s="48" t="s">
        <v>520</v>
      </c>
      <c r="AA163" s="51" t="s">
        <v>39</v>
      </c>
      <c r="AB163" s="54"/>
      <c r="AC163" s="55"/>
    </row>
    <row r="164" spans="1:29" ht="25.5" x14ac:dyDescent="0.25">
      <c r="A164" s="11">
        <v>160</v>
      </c>
      <c r="B164" s="48" t="s">
        <v>26</v>
      </c>
      <c r="C164" s="48" t="s">
        <v>27</v>
      </c>
      <c r="D164" s="48">
        <v>1</v>
      </c>
      <c r="E164" s="49" t="s">
        <v>28</v>
      </c>
      <c r="F164" s="48" t="s">
        <v>29</v>
      </c>
      <c r="G164" s="48" t="s">
        <v>30</v>
      </c>
      <c r="H164" s="50" t="s">
        <v>508</v>
      </c>
      <c r="I164" s="48" t="s">
        <v>509</v>
      </c>
      <c r="J164" s="51" t="s">
        <v>558</v>
      </c>
      <c r="K164" s="51" t="s">
        <v>317</v>
      </c>
      <c r="L164" s="51" t="s">
        <v>559</v>
      </c>
      <c r="M164" s="51" t="s">
        <v>28</v>
      </c>
      <c r="N164" s="51" t="s">
        <v>29</v>
      </c>
      <c r="O164" s="51">
        <v>133632127</v>
      </c>
      <c r="P164" s="79" t="s">
        <v>560</v>
      </c>
      <c r="Q164" s="52">
        <v>96014413</v>
      </c>
      <c r="R164" s="53">
        <v>17</v>
      </c>
      <c r="S164" s="48" t="s">
        <v>45</v>
      </c>
      <c r="T164" s="48">
        <v>1704</v>
      </c>
      <c r="U164" s="48">
        <v>1731</v>
      </c>
      <c r="V164" s="48">
        <v>1846</v>
      </c>
      <c r="W164" s="48" t="s">
        <v>37</v>
      </c>
      <c r="X164" s="58">
        <f>V164*0.35</f>
        <v>646.09999999999991</v>
      </c>
      <c r="Y164" s="58">
        <f>V164-X164</f>
        <v>1199.9000000000001</v>
      </c>
      <c r="Z164" s="48" t="s">
        <v>558</v>
      </c>
      <c r="AA164" s="51" t="s">
        <v>39</v>
      </c>
      <c r="AB164" s="54"/>
      <c r="AC164" s="55"/>
    </row>
    <row r="165" spans="1:29" ht="25.5" x14ac:dyDescent="0.25">
      <c r="A165" s="11">
        <v>161</v>
      </c>
      <c r="B165" s="48" t="s">
        <v>26</v>
      </c>
      <c r="C165" s="48" t="s">
        <v>27</v>
      </c>
      <c r="D165" s="48">
        <v>1</v>
      </c>
      <c r="E165" s="49" t="s">
        <v>28</v>
      </c>
      <c r="F165" s="48" t="s">
        <v>29</v>
      </c>
      <c r="G165" s="48" t="s">
        <v>30</v>
      </c>
      <c r="H165" s="50" t="s">
        <v>508</v>
      </c>
      <c r="I165" s="48" t="s">
        <v>509</v>
      </c>
      <c r="J165" s="48" t="s">
        <v>561</v>
      </c>
      <c r="K165" s="51" t="s">
        <v>562</v>
      </c>
      <c r="L165" s="51">
        <v>32</v>
      </c>
      <c r="M165" s="51" t="s">
        <v>28</v>
      </c>
      <c r="N165" s="51" t="s">
        <v>29</v>
      </c>
      <c r="O165" s="51">
        <v>130771222</v>
      </c>
      <c r="P165" s="78" t="s">
        <v>563</v>
      </c>
      <c r="Q165" s="52">
        <v>21676458</v>
      </c>
      <c r="R165" s="51">
        <v>5</v>
      </c>
      <c r="S165" s="48" t="s">
        <v>36</v>
      </c>
      <c r="T165" s="48">
        <v>47</v>
      </c>
      <c r="U165" s="48">
        <v>60</v>
      </c>
      <c r="V165" s="48">
        <v>55</v>
      </c>
      <c r="W165" s="48">
        <v>55</v>
      </c>
      <c r="X165" s="48" t="s">
        <v>37</v>
      </c>
      <c r="Y165" s="48" t="s">
        <v>37</v>
      </c>
      <c r="Z165" s="48" t="s">
        <v>561</v>
      </c>
      <c r="AA165" s="51" t="s">
        <v>39</v>
      </c>
      <c r="AB165" s="54"/>
      <c r="AC165" s="55"/>
    </row>
    <row r="166" spans="1:29" ht="27.6" customHeight="1" x14ac:dyDescent="0.25">
      <c r="A166" s="11">
        <v>162</v>
      </c>
      <c r="B166" s="48" t="s">
        <v>26</v>
      </c>
      <c r="C166" s="48" t="s">
        <v>27</v>
      </c>
      <c r="D166" s="48">
        <v>1</v>
      </c>
      <c r="E166" s="49" t="s">
        <v>28</v>
      </c>
      <c r="F166" s="48" t="s">
        <v>29</v>
      </c>
      <c r="G166" s="48" t="s">
        <v>30</v>
      </c>
      <c r="H166" s="50" t="s">
        <v>508</v>
      </c>
      <c r="I166" s="48" t="s">
        <v>509</v>
      </c>
      <c r="J166" s="51" t="s">
        <v>544</v>
      </c>
      <c r="K166" s="51" t="s">
        <v>501</v>
      </c>
      <c r="L166" s="51" t="s">
        <v>37</v>
      </c>
      <c r="M166" s="51" t="s">
        <v>28</v>
      </c>
      <c r="N166" s="51" t="s">
        <v>29</v>
      </c>
      <c r="O166" s="51">
        <v>131011156</v>
      </c>
      <c r="P166" s="49" t="s">
        <v>564</v>
      </c>
      <c r="Q166" s="52">
        <v>30392883</v>
      </c>
      <c r="R166" s="53">
        <v>16</v>
      </c>
      <c r="S166" s="48" t="s">
        <v>36</v>
      </c>
      <c r="T166" s="48">
        <v>1621</v>
      </c>
      <c r="U166" s="48">
        <v>1545</v>
      </c>
      <c r="V166" s="48">
        <v>1469</v>
      </c>
      <c r="W166" s="48">
        <v>1469</v>
      </c>
      <c r="X166" s="48" t="s">
        <v>37</v>
      </c>
      <c r="Y166" s="48" t="s">
        <v>37</v>
      </c>
      <c r="Z166" s="48" t="s">
        <v>544</v>
      </c>
      <c r="AA166" s="51" t="s">
        <v>39</v>
      </c>
      <c r="AB166" s="54"/>
      <c r="AC166" s="55"/>
    </row>
    <row r="167" spans="1:29" x14ac:dyDescent="0.25">
      <c r="AB167" s="54"/>
      <c r="AC167" s="55"/>
    </row>
    <row r="168" spans="1:29" ht="13.9" customHeight="1" x14ac:dyDescent="0.25">
      <c r="A168" s="1" t="s">
        <v>565</v>
      </c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9" ht="51" x14ac:dyDescent="0.25">
      <c r="A169" s="61" t="s">
        <v>3</v>
      </c>
      <c r="B169" s="61" t="s">
        <v>4</v>
      </c>
      <c r="C169" s="61" t="s">
        <v>5</v>
      </c>
      <c r="D169" s="61" t="s">
        <v>6</v>
      </c>
      <c r="E169" s="62" t="s">
        <v>7</v>
      </c>
      <c r="F169" s="61" t="s">
        <v>8</v>
      </c>
      <c r="G169" s="63" t="s">
        <v>9</v>
      </c>
      <c r="H169" s="8" t="s">
        <v>10</v>
      </c>
      <c r="I169" s="64" t="s">
        <v>11</v>
      </c>
      <c r="J169" s="61" t="s">
        <v>12</v>
      </c>
      <c r="K169" s="61" t="s">
        <v>5</v>
      </c>
      <c r="L169" s="61" t="s">
        <v>6</v>
      </c>
      <c r="M169" s="62" t="s">
        <v>7</v>
      </c>
      <c r="N169" s="61" t="s">
        <v>8</v>
      </c>
      <c r="O169" s="61" t="s">
        <v>13</v>
      </c>
      <c r="P169" s="9" t="s">
        <v>14</v>
      </c>
      <c r="Q169" s="62" t="s">
        <v>15</v>
      </c>
      <c r="R169" s="61" t="s">
        <v>16</v>
      </c>
      <c r="S169" s="61" t="s">
        <v>17</v>
      </c>
      <c r="T169" s="8" t="s">
        <v>566</v>
      </c>
      <c r="U169" s="10" t="s">
        <v>567</v>
      </c>
      <c r="V169" s="10" t="s">
        <v>20</v>
      </c>
      <c r="W169" s="10" t="s">
        <v>21</v>
      </c>
      <c r="X169" s="10" t="s">
        <v>22</v>
      </c>
      <c r="Y169" s="10" t="s">
        <v>23</v>
      </c>
      <c r="Z169" s="61" t="s">
        <v>24</v>
      </c>
      <c r="AA169" s="61" t="s">
        <v>25</v>
      </c>
    </row>
    <row r="170" spans="1:29" ht="25.5" x14ac:dyDescent="0.25">
      <c r="A170" s="65">
        <v>1</v>
      </c>
      <c r="B170" s="65" t="s">
        <v>568</v>
      </c>
      <c r="C170" s="65" t="s">
        <v>569</v>
      </c>
      <c r="D170" s="65">
        <v>7</v>
      </c>
      <c r="E170" s="66" t="s">
        <v>28</v>
      </c>
      <c r="F170" s="65" t="s">
        <v>29</v>
      </c>
      <c r="G170" s="65" t="s">
        <v>570</v>
      </c>
      <c r="H170" s="67" t="s">
        <v>571</v>
      </c>
      <c r="I170" s="68" t="s">
        <v>572</v>
      </c>
      <c r="J170" s="67" t="s">
        <v>571</v>
      </c>
      <c r="K170" s="65" t="s">
        <v>105</v>
      </c>
      <c r="L170" s="65">
        <v>7</v>
      </c>
      <c r="M170" s="66" t="s">
        <v>28</v>
      </c>
      <c r="N170" s="65" t="s">
        <v>29</v>
      </c>
      <c r="O170" s="65">
        <v>131310079</v>
      </c>
      <c r="P170" s="66" t="s">
        <v>573</v>
      </c>
      <c r="Q170" s="66" t="s">
        <v>574</v>
      </c>
      <c r="R170" s="65">
        <v>35</v>
      </c>
      <c r="S170" s="65" t="s">
        <v>45</v>
      </c>
      <c r="T170" s="65">
        <v>11728</v>
      </c>
      <c r="U170" s="65">
        <v>11444</v>
      </c>
      <c r="V170" s="65">
        <v>7101</v>
      </c>
      <c r="W170" s="69" t="s">
        <v>37</v>
      </c>
      <c r="X170" s="70">
        <f>V170*0.35</f>
        <v>2485.35</v>
      </c>
      <c r="Y170" s="70">
        <f>V170-X170</f>
        <v>4615.6499999999996</v>
      </c>
      <c r="Z170" s="65" t="s">
        <v>575</v>
      </c>
      <c r="AA170" s="71" t="s">
        <v>39</v>
      </c>
    </row>
    <row r="171" spans="1:29" x14ac:dyDescent="0.25">
      <c r="A171" s="72"/>
      <c r="B171" s="72"/>
      <c r="C171" s="72"/>
      <c r="D171" s="72"/>
      <c r="E171" s="73"/>
      <c r="F171" s="72"/>
      <c r="G171" s="72"/>
      <c r="H171" s="72"/>
      <c r="I171" s="72"/>
      <c r="J171" s="72"/>
      <c r="K171" s="72"/>
      <c r="L171" s="72"/>
      <c r="M171" s="73"/>
      <c r="N171" s="72"/>
      <c r="O171" s="72"/>
      <c r="P171" s="73"/>
      <c r="Q171" s="73"/>
      <c r="R171" s="72"/>
      <c r="S171" s="72"/>
      <c r="T171" s="72"/>
      <c r="U171" s="72"/>
      <c r="V171" s="72"/>
      <c r="W171" s="72"/>
      <c r="X171" s="72"/>
      <c r="Y171" s="72"/>
      <c r="Z171" s="72"/>
    </row>
    <row r="172" spans="1:29" ht="13.9" customHeight="1" x14ac:dyDescent="0.25">
      <c r="A172" s="2" t="s">
        <v>576</v>
      </c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9" ht="51" x14ac:dyDescent="0.25">
      <c r="A173" s="61" t="s">
        <v>3</v>
      </c>
      <c r="B173" s="61" t="s">
        <v>4</v>
      </c>
      <c r="C173" s="61" t="s">
        <v>5</v>
      </c>
      <c r="D173" s="61" t="s">
        <v>6</v>
      </c>
      <c r="E173" s="62" t="s">
        <v>7</v>
      </c>
      <c r="F173" s="61" t="s">
        <v>8</v>
      </c>
      <c r="G173" s="61" t="s">
        <v>9</v>
      </c>
      <c r="H173" s="64" t="s">
        <v>10</v>
      </c>
      <c r="I173" s="64" t="s">
        <v>11</v>
      </c>
      <c r="J173" s="61" t="s">
        <v>12</v>
      </c>
      <c r="K173" s="61" t="s">
        <v>5</v>
      </c>
      <c r="L173" s="61" t="s">
        <v>6</v>
      </c>
      <c r="M173" s="62" t="s">
        <v>7</v>
      </c>
      <c r="N173" s="61" t="s">
        <v>8</v>
      </c>
      <c r="O173" s="61" t="s">
        <v>13</v>
      </c>
      <c r="P173" s="9" t="s">
        <v>14</v>
      </c>
      <c r="Q173" s="62" t="s">
        <v>15</v>
      </c>
      <c r="R173" s="61" t="s">
        <v>16</v>
      </c>
      <c r="S173" s="61" t="s">
        <v>17</v>
      </c>
      <c r="T173" s="8" t="s">
        <v>566</v>
      </c>
      <c r="U173" s="10" t="s">
        <v>567</v>
      </c>
      <c r="V173" s="10" t="s">
        <v>20</v>
      </c>
      <c r="W173" s="10" t="s">
        <v>21</v>
      </c>
      <c r="X173" s="10" t="s">
        <v>22</v>
      </c>
      <c r="Y173" s="10" t="s">
        <v>23</v>
      </c>
      <c r="Z173" s="61" t="s">
        <v>24</v>
      </c>
      <c r="AA173" s="61" t="s">
        <v>25</v>
      </c>
    </row>
    <row r="174" spans="1:29" ht="25.5" customHeight="1" x14ac:dyDescent="0.25">
      <c r="A174" s="65">
        <v>1</v>
      </c>
      <c r="B174" s="65" t="s">
        <v>577</v>
      </c>
      <c r="C174" s="65" t="s">
        <v>569</v>
      </c>
      <c r="D174" s="65">
        <v>7</v>
      </c>
      <c r="E174" s="66" t="s">
        <v>28</v>
      </c>
      <c r="F174" s="65" t="s">
        <v>29</v>
      </c>
      <c r="G174" s="65" t="s">
        <v>578</v>
      </c>
      <c r="H174" s="65" t="s">
        <v>579</v>
      </c>
      <c r="I174" s="68" t="s">
        <v>572</v>
      </c>
      <c r="J174" s="65" t="s">
        <v>579</v>
      </c>
      <c r="K174" s="65" t="s">
        <v>49</v>
      </c>
      <c r="L174" s="65">
        <v>53</v>
      </c>
      <c r="M174" s="66" t="s">
        <v>50</v>
      </c>
      <c r="N174" s="65" t="s">
        <v>49</v>
      </c>
      <c r="O174" s="65">
        <v>133634351</v>
      </c>
      <c r="P174" s="66" t="s">
        <v>580</v>
      </c>
      <c r="Q174" s="66" t="s">
        <v>581</v>
      </c>
      <c r="R174" s="65">
        <v>17</v>
      </c>
      <c r="S174" s="65" t="s">
        <v>45</v>
      </c>
      <c r="T174" s="65">
        <v>120</v>
      </c>
      <c r="U174" s="65">
        <v>281</v>
      </c>
      <c r="V174" s="65">
        <v>207</v>
      </c>
      <c r="W174" s="69" t="s">
        <v>37</v>
      </c>
      <c r="X174" s="70">
        <f>V174*0.35</f>
        <v>72.449999999999989</v>
      </c>
      <c r="Y174" s="70">
        <f>V174-X174</f>
        <v>134.55000000000001</v>
      </c>
      <c r="Z174" s="65" t="s">
        <v>582</v>
      </c>
      <c r="AA174" s="71" t="s">
        <v>39</v>
      </c>
    </row>
    <row r="175" spans="1:29" ht="25.5" customHeight="1" x14ac:dyDescent="0.25">
      <c r="A175" s="65">
        <v>2</v>
      </c>
      <c r="B175" s="65" t="s">
        <v>577</v>
      </c>
      <c r="C175" s="65" t="s">
        <v>569</v>
      </c>
      <c r="D175" s="65">
        <v>7</v>
      </c>
      <c r="E175" s="66" t="s">
        <v>28</v>
      </c>
      <c r="F175" s="65" t="s">
        <v>29</v>
      </c>
      <c r="G175" s="65" t="s">
        <v>578</v>
      </c>
      <c r="H175" s="65" t="s">
        <v>579</v>
      </c>
      <c r="I175" s="68" t="s">
        <v>572</v>
      </c>
      <c r="J175" s="65" t="s">
        <v>579</v>
      </c>
      <c r="K175" s="65" t="s">
        <v>70</v>
      </c>
      <c r="L175" s="65">
        <v>78</v>
      </c>
      <c r="M175" s="66" t="s">
        <v>50</v>
      </c>
      <c r="N175" s="65" t="s">
        <v>49</v>
      </c>
      <c r="O175" s="65">
        <v>133637092</v>
      </c>
      <c r="P175" s="66" t="s">
        <v>583</v>
      </c>
      <c r="Q175" s="66" t="s">
        <v>584</v>
      </c>
      <c r="R175" s="65">
        <v>6</v>
      </c>
      <c r="S175" s="65" t="s">
        <v>45</v>
      </c>
      <c r="T175" s="65">
        <v>5549</v>
      </c>
      <c r="U175" s="65">
        <v>4555</v>
      </c>
      <c r="V175" s="65">
        <v>4598</v>
      </c>
      <c r="W175" s="69" t="s">
        <v>37</v>
      </c>
      <c r="X175" s="70">
        <f>V175*0.35</f>
        <v>1609.3</v>
      </c>
      <c r="Y175" s="70">
        <f>V175-X175</f>
        <v>2988.7</v>
      </c>
      <c r="Z175" s="65" t="s">
        <v>582</v>
      </c>
      <c r="AA175" s="71" t="s">
        <v>39</v>
      </c>
    </row>
    <row r="176" spans="1:29" ht="25.5" customHeight="1" x14ac:dyDescent="0.25">
      <c r="A176" s="65">
        <v>3</v>
      </c>
      <c r="B176" s="65" t="s">
        <v>577</v>
      </c>
      <c r="C176" s="65" t="s">
        <v>569</v>
      </c>
      <c r="D176" s="65">
        <v>7</v>
      </c>
      <c r="E176" s="66" t="s">
        <v>28</v>
      </c>
      <c r="F176" s="65" t="s">
        <v>29</v>
      </c>
      <c r="G176" s="65" t="s">
        <v>578</v>
      </c>
      <c r="H176" s="65" t="s">
        <v>579</v>
      </c>
      <c r="I176" s="68" t="s">
        <v>572</v>
      </c>
      <c r="J176" s="65" t="s">
        <v>579</v>
      </c>
      <c r="K176" s="65" t="s">
        <v>49</v>
      </c>
      <c r="L176" s="65">
        <v>53</v>
      </c>
      <c r="M176" s="66" t="s">
        <v>28</v>
      </c>
      <c r="N176" s="65" t="s">
        <v>49</v>
      </c>
      <c r="O176" s="65">
        <v>133634152</v>
      </c>
      <c r="P176" s="66" t="s">
        <v>585</v>
      </c>
      <c r="Q176" s="66" t="s">
        <v>586</v>
      </c>
      <c r="R176" s="65">
        <v>4</v>
      </c>
      <c r="S176" s="65" t="s">
        <v>45</v>
      </c>
      <c r="T176" s="65">
        <v>6703</v>
      </c>
      <c r="U176" s="65">
        <v>4560</v>
      </c>
      <c r="V176" s="65">
        <v>3231</v>
      </c>
      <c r="W176" s="69" t="s">
        <v>37</v>
      </c>
      <c r="X176" s="70">
        <f>V176*0.35</f>
        <v>1130.8499999999999</v>
      </c>
      <c r="Y176" s="70">
        <f>V176-X176</f>
        <v>2100.15</v>
      </c>
      <c r="Z176" s="65" t="s">
        <v>582</v>
      </c>
      <c r="AA176" s="71" t="s">
        <v>39</v>
      </c>
    </row>
    <row r="177" spans="1:27" ht="25.5" customHeight="1" x14ac:dyDescent="0.25">
      <c r="A177" s="65">
        <v>4</v>
      </c>
      <c r="B177" s="65" t="s">
        <v>577</v>
      </c>
      <c r="C177" s="65" t="s">
        <v>569</v>
      </c>
      <c r="D177" s="65">
        <v>7</v>
      </c>
      <c r="E177" s="66" t="s">
        <v>28</v>
      </c>
      <c r="F177" s="65" t="s">
        <v>29</v>
      </c>
      <c r="G177" s="65" t="s">
        <v>578</v>
      </c>
      <c r="H177" s="65" t="s">
        <v>579</v>
      </c>
      <c r="I177" s="68" t="s">
        <v>572</v>
      </c>
      <c r="J177" s="65" t="s">
        <v>579</v>
      </c>
      <c r="K177" s="65" t="s">
        <v>42</v>
      </c>
      <c r="L177" s="65">
        <v>10</v>
      </c>
      <c r="M177" s="66" t="s">
        <v>28</v>
      </c>
      <c r="N177" s="65" t="s">
        <v>29</v>
      </c>
      <c r="O177" s="65">
        <v>133607119</v>
      </c>
      <c r="P177" s="66" t="s">
        <v>587</v>
      </c>
      <c r="Q177" s="66" t="s">
        <v>588</v>
      </c>
      <c r="R177" s="65">
        <v>4</v>
      </c>
      <c r="S177" s="65" t="s">
        <v>45</v>
      </c>
      <c r="T177" s="65">
        <v>544</v>
      </c>
      <c r="U177" s="65">
        <v>274</v>
      </c>
      <c r="V177" s="65">
        <v>155</v>
      </c>
      <c r="W177" s="69" t="s">
        <v>37</v>
      </c>
      <c r="X177" s="70">
        <f>V177*0.35</f>
        <v>54.25</v>
      </c>
      <c r="Y177" s="70">
        <f>V177-X177</f>
        <v>100.75</v>
      </c>
      <c r="Z177" s="65" t="s">
        <v>582</v>
      </c>
      <c r="AA177" s="71" t="s">
        <v>39</v>
      </c>
    </row>
    <row r="179" spans="1:27" ht="45" x14ac:dyDescent="0.25">
      <c r="R179" s="74" t="s">
        <v>16</v>
      </c>
      <c r="S179" s="75"/>
      <c r="T179" s="75"/>
      <c r="V179" s="74" t="s">
        <v>20</v>
      </c>
      <c r="W179" s="74" t="s">
        <v>21</v>
      </c>
      <c r="X179" s="74" t="s">
        <v>22</v>
      </c>
      <c r="Y179" s="74" t="s">
        <v>23</v>
      </c>
    </row>
    <row r="180" spans="1:27" x14ac:dyDescent="0.25">
      <c r="R180" s="76">
        <f>SUM(R5:R166,R170,R174:R177)</f>
        <v>1595</v>
      </c>
      <c r="S180" s="76"/>
      <c r="T180" s="76"/>
      <c r="U180" s="77"/>
      <c r="V180" s="76">
        <f>SUM(V5:V166,V170,V174:V177)</f>
        <v>2272211</v>
      </c>
      <c r="W180" s="76">
        <f>SUM(W5:W166,W170,W174:W177)</f>
        <v>1655529</v>
      </c>
      <c r="X180" s="76">
        <f>SUM(X5:X166,X170,X174:X177)</f>
        <v>215838.7</v>
      </c>
      <c r="Y180" s="76">
        <f>SUM(Y5:Y166,Y170,Y174:Y177)</f>
        <v>400843.30000000028</v>
      </c>
      <c r="Z180" s="5" t="s">
        <v>589</v>
      </c>
    </row>
  </sheetData>
  <autoFilter ref="A4:AA177" xr:uid="{00000000-0009-0000-0000-000000000000}"/>
  <mergeCells count="5">
    <mergeCell ref="Z1:AA1"/>
    <mergeCell ref="A2:AA2"/>
    <mergeCell ref="A3:AA3"/>
    <mergeCell ref="A168:AA168"/>
    <mergeCell ref="A172:AA172"/>
  </mergeCells>
  <pageMargins left="0.39374999999999999" right="0.39374999999999999" top="0.39374999999999999" bottom="0.39374999999999999" header="0.51180555555555496" footer="0.51180555555555496"/>
  <pageSetup paperSize="9" firstPageNumber="0"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129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Izabela Purzycka</dc:creator>
  <dc:description/>
  <cp:lastModifiedBy>Iza Purzycka</cp:lastModifiedBy>
  <cp:revision>12</cp:revision>
  <cp:lastPrinted>2022-12-13T07:04:10Z</cp:lastPrinted>
  <dcterms:created xsi:type="dcterms:W3CDTF">2021-09-27T08:09:34Z</dcterms:created>
  <dcterms:modified xsi:type="dcterms:W3CDTF">2024-09-26T08:09:34Z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